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tabRatio="703" activeTab="0"/>
  </bookViews>
  <sheets>
    <sheet name="担当課" sheetId="1" r:id="rId1"/>
    <sheet name="土地利用" sheetId="2" r:id="rId2"/>
    <sheet name="都市計画用途地域別面積" sheetId="3" r:id="rId3"/>
    <sheet name="世帯数及び男女別、年齢別人口" sheetId="4" r:id="rId4"/>
    <sheet name="人口動向" sheetId="5" r:id="rId5"/>
    <sheet name="各市町間流動人口" sheetId="6" r:id="rId6"/>
    <sheet name="産業" sheetId="7" r:id="rId7"/>
    <sheet name="産業2" sheetId="8" r:id="rId8"/>
    <sheet name="農業産出額" sheetId="9" r:id="rId9"/>
    <sheet name="商品販売額" sheetId="10" r:id="rId10"/>
    <sheet name="保育所・幼稚園" sheetId="11" r:id="rId11"/>
    <sheet name="学校数・児童・生徒数" sheetId="12" r:id="rId12"/>
    <sheet name="歳入歳出" sheetId="13" r:id="rId13"/>
  </sheets>
  <definedNames>
    <definedName name="_xlnm.Print_Area" localSheetId="5">'各市町間流動人口'!$A$1:$S$38</definedName>
    <definedName name="_xlnm.Print_Area" localSheetId="12">'歳入歳出'!$A$1:$P$42</definedName>
    <definedName name="_xlnm.Print_Area" localSheetId="6">'産業'!$A$1:$Q$33</definedName>
    <definedName name="_xlnm.Print_Area" localSheetId="7">'産業2'!$A$1:$O$33</definedName>
    <definedName name="_xlnm.Print_Area" localSheetId="9">'商品販売額'!$A$1:$J$17</definedName>
    <definedName name="_xlnm.Print_Area" localSheetId="4">'人口動向'!$A$1:$K$70</definedName>
    <definedName name="_xlnm.Print_Area" localSheetId="3">'世帯数及び男女別、年齢別人口'!$A$1:$H$18</definedName>
    <definedName name="_xlnm.Print_Area" localSheetId="2">'都市計画用途地域別面積'!$A$1:$N$17</definedName>
    <definedName name="_xlnm.Print_Area" localSheetId="8">'農業産出額'!$A$1:$M$19</definedName>
    <definedName name="_xlnm.Print_Area" localSheetId="10">'保育所・幼稚園'!$A$1:$J$34</definedName>
  </definedNames>
  <calcPr fullCalcOnLoad="1"/>
</workbook>
</file>

<file path=xl/comments11.xml><?xml version="1.0" encoding="utf-8"?>
<comments xmlns="http://schemas.openxmlformats.org/spreadsheetml/2006/main">
  <authors>
    <author>情報システム課</author>
  </authors>
  <commentList>
    <comment ref="C12" authorId="0">
      <text>
        <r>
          <rPr>
            <b/>
            <sz val="9"/>
            <rFont val="ＭＳ Ｐゴシック"/>
            <family val="3"/>
          </rPr>
          <t>正職員、臨時職員全てを含む</t>
        </r>
      </text>
    </comment>
  </commentList>
</comments>
</file>

<file path=xl/sharedStrings.xml><?xml version="1.0" encoding="utf-8"?>
<sst xmlns="http://schemas.openxmlformats.org/spreadsheetml/2006/main" count="862" uniqueCount="433">
  <si>
    <t>-</t>
  </si>
  <si>
    <t xml:space="preserve"> 0564-23-6032 (直通)</t>
  </si>
  <si>
    <t xml:space="preserve"> 〒447-8601</t>
  </si>
  <si>
    <t xml:space="preserve"> 碧南市松本町28</t>
  </si>
  <si>
    <t xml:space="preserve"> 0566-48-0077</t>
  </si>
  <si>
    <t xml:space="preserve"> 〒472-8666</t>
  </si>
  <si>
    <t xml:space="preserve"> 0566-83-1111 (内342)</t>
  </si>
  <si>
    <t xml:space="preserve"> 知立市広見3丁目1</t>
  </si>
  <si>
    <t xml:space="preserve"> 0566-83-1141</t>
  </si>
  <si>
    <t>２ 土地の利用状況</t>
  </si>
  <si>
    <t>岡 崎 市</t>
  </si>
  <si>
    <t>碧 南 市</t>
  </si>
  <si>
    <t>刈 谷 市</t>
  </si>
  <si>
    <t>安 城 市</t>
  </si>
  <si>
    <t>西 尾 市</t>
  </si>
  <si>
    <t>知 立 市</t>
  </si>
  <si>
    <t>高 浜 市</t>
  </si>
  <si>
    <t>一 色 町</t>
  </si>
  <si>
    <t>吉 良 町</t>
  </si>
  <si>
    <t>幡 豆 町</t>
  </si>
  <si>
    <t>幸 田 町</t>
  </si>
  <si>
    <t>※ 数値にはすべて「約」がつく。</t>
  </si>
  <si>
    <t>碧南市</t>
  </si>
  <si>
    <t>安城市</t>
  </si>
  <si>
    <t>Ｈ２年</t>
  </si>
  <si>
    <t>Ｈ７年</t>
  </si>
  <si>
    <t>Ｈ12年</t>
  </si>
  <si>
    <t>名古屋市</t>
  </si>
  <si>
    <t>県    外</t>
  </si>
  <si>
    <t>総    数</t>
  </si>
  <si>
    <t>＊</t>
  </si>
  <si>
    <t>※ 上段は通勤者、下段は通学者（１５歳未満を含む）を示す。</t>
  </si>
  <si>
    <t>※ 横欄は流出人口、縦欄は流入人口を示す。</t>
  </si>
  <si>
    <t>４ 産 業</t>
  </si>
  <si>
    <t>（平成12年10月1日国勢調査）</t>
  </si>
  <si>
    <t>１歳</t>
  </si>
  <si>
    <t>２歳</t>
  </si>
  <si>
    <t>３歳</t>
  </si>
  <si>
    <t>４歳</t>
  </si>
  <si>
    <t>５歳</t>
  </si>
  <si>
    <t>※ 上段は幼稚園、下段は保育所を示す。</t>
  </si>
  <si>
    <t>※ 教員・保育士数は兼務を含む。</t>
  </si>
  <si>
    <t>※ 幼稚園・保育所数欄の（  ）内は公立を再掲</t>
  </si>
  <si>
    <t>地方譲与税</t>
  </si>
  <si>
    <t>利子割交付金</t>
  </si>
  <si>
    <t>地方消費税交付金</t>
  </si>
  <si>
    <t>ゴルフ場利用税交付金</t>
  </si>
  <si>
    <t>自動車取得税交付金</t>
  </si>
  <si>
    <t>地方特例交付金</t>
  </si>
  <si>
    <t>交通安全対策特別交付金</t>
  </si>
  <si>
    <t>分担金及び負担金</t>
  </si>
  <si>
    <t>使用料及び手数料</t>
  </si>
  <si>
    <t>国庫支出金</t>
  </si>
  <si>
    <t>財産収入</t>
  </si>
  <si>
    <t>繰入金</t>
  </si>
  <si>
    <t>繰越金</t>
  </si>
  <si>
    <t>諸収入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</si>
  <si>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</si>
  <si>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</si>
  <si>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</si>
  <si>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</si>
  <si>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</si>
  <si>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</si>
  <si>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</si>
  <si>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</si>
  <si>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</si>
  <si>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</si>
  <si>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</si>
  <si>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</si>
  <si>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</si>
  <si>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地方交付税</t>
  </si>
  <si>
    <t>県支出金</t>
  </si>
  <si>
    <t>寄付金</t>
  </si>
  <si>
    <t>市     （町）     税</t>
  </si>
  <si>
    <t>市     （町）     債</t>
  </si>
  <si>
    <t>歳  入  合  計</t>
  </si>
  <si>
    <t>歳  出  合  計</t>
  </si>
  <si>
    <t>県  内
そ の 他</t>
  </si>
  <si>
    <t>３ 人 口</t>
  </si>
  <si>
    <t>15～64歳</t>
  </si>
  <si>
    <t>その他</t>
  </si>
  <si>
    <t>５ 福祉・教育</t>
  </si>
  <si>
    <t>（平成12年10月1日国勢調査 単位：人）</t>
  </si>
  <si>
    <t>＊</t>
  </si>
  <si>
    <t>安 城 市</t>
  </si>
  <si>
    <t>一 色 町</t>
  </si>
  <si>
    <t>岡 崎 市</t>
  </si>
  <si>
    <t>(単位：千円）</t>
  </si>
  <si>
    <t>吉 良 町</t>
  </si>
  <si>
    <t>幸 田 町</t>
  </si>
  <si>
    <t>高 浜 市</t>
  </si>
  <si>
    <t>知 立 市</t>
  </si>
  <si>
    <t>碧 南 市</t>
  </si>
  <si>
    <t>刈 谷 市</t>
  </si>
  <si>
    <t>＊</t>
  </si>
  <si>
    <t>西 尾 市</t>
  </si>
  <si>
    <t>幡 豆 町</t>
  </si>
  <si>
    <t>-</t>
  </si>
  <si>
    <t>Ｘ</t>
  </si>
  <si>
    <t>繊維</t>
  </si>
  <si>
    <t>衣服</t>
  </si>
  <si>
    <t>木材･木製品</t>
  </si>
  <si>
    <t>家具･装備品</t>
  </si>
  <si>
    <t>パルプ･紙</t>
  </si>
  <si>
    <t>印刷</t>
  </si>
  <si>
    <t>化学</t>
  </si>
  <si>
    <t>石油･石炭</t>
  </si>
  <si>
    <t>ゴム製品</t>
  </si>
  <si>
    <t>皮革製品</t>
  </si>
  <si>
    <t>窯業･土石</t>
  </si>
  <si>
    <t>鉄鋼</t>
  </si>
  <si>
    <t>非鉄金属</t>
  </si>
  <si>
    <t>金属製品</t>
  </si>
  <si>
    <t>一般機械</t>
  </si>
  <si>
    <t>電気機械</t>
  </si>
  <si>
    <t>情報通信機械</t>
  </si>
  <si>
    <t>電子部品</t>
  </si>
  <si>
    <t>輸送機械</t>
  </si>
  <si>
    <t>精密機械</t>
  </si>
  <si>
    <t>食料品</t>
  </si>
  <si>
    <t>飲料･飼料</t>
  </si>
  <si>
    <t>Ｘ</t>
  </si>
  <si>
    <t>安 城 市</t>
  </si>
  <si>
    <t>安 城 市</t>
  </si>
  <si>
    <t>安 城 市</t>
  </si>
  <si>
    <t>-</t>
  </si>
  <si>
    <t>幸 田 町</t>
  </si>
  <si>
    <t>幸 田 町</t>
  </si>
  <si>
    <t>幸田町</t>
  </si>
  <si>
    <t>Ｈ２年</t>
  </si>
  <si>
    <t>Ｈ７年</t>
  </si>
  <si>
    <t>Ｈ12年</t>
  </si>
  <si>
    <t>幸 田 町</t>
  </si>
  <si>
    <t xml:space="preserve"> 高浜市市民部</t>
  </si>
  <si>
    <t xml:space="preserve"> 〒444-1398</t>
  </si>
  <si>
    <t xml:space="preserve"> 0566-52-1111 (内266)</t>
  </si>
  <si>
    <t xml:space="preserve">  環境経済課</t>
  </si>
  <si>
    <t xml:space="preserve"> 高浜市青木町4丁目1-2</t>
  </si>
  <si>
    <t xml:space="preserve"> 0566-52-1110</t>
  </si>
  <si>
    <t xml:space="preserve"> kankyo@city.takahama.lg.jp</t>
  </si>
  <si>
    <t>高浜市</t>
  </si>
  <si>
    <t>Ｈ２年</t>
  </si>
  <si>
    <t>Ｈ12年</t>
  </si>
  <si>
    <t>幡豆町</t>
  </si>
  <si>
    <t>Ｈ７年</t>
  </si>
  <si>
    <t>Ｈ12年</t>
  </si>
  <si>
    <t xml:space="preserve"> 刈谷市企画部</t>
  </si>
  <si>
    <t xml:space="preserve"> 0566-62-1004（直通） </t>
  </si>
  <si>
    <t xml:space="preserve">  情報システム課統計担当</t>
  </si>
  <si>
    <t>刈谷市</t>
  </si>
  <si>
    <t>Ｈ７年</t>
  </si>
  <si>
    <t>Ｈ12年</t>
  </si>
  <si>
    <t>一色町</t>
  </si>
  <si>
    <t>Ｈ７年</t>
  </si>
  <si>
    <t>Ｈ12年</t>
  </si>
  <si>
    <t xml:space="preserve">  企画情報課</t>
  </si>
  <si>
    <t>Ｈ７年</t>
  </si>
  <si>
    <t>Ｈ12年</t>
  </si>
  <si>
    <t xml:space="preserve">  企画課統計班</t>
  </si>
  <si>
    <t xml:space="preserve"> 岡崎市企画政策部</t>
  </si>
  <si>
    <t xml:space="preserve"> kikaku@city.okazaki.aichi.jp</t>
  </si>
  <si>
    <t>岡崎市</t>
  </si>
  <si>
    <t>Ｈ７年</t>
  </si>
  <si>
    <t>Ｈ12年</t>
  </si>
  <si>
    <t>西尾市</t>
  </si>
  <si>
    <t>Ｈ７年</t>
  </si>
  <si>
    <t>Ｈ12年</t>
  </si>
  <si>
    <t xml:space="preserve"> 西尾市企画部</t>
  </si>
  <si>
    <t>碧 南 市</t>
  </si>
  <si>
    <t xml:space="preserve"> 知立市企画部</t>
  </si>
  <si>
    <t xml:space="preserve">  企画課企画政策担当</t>
  </si>
  <si>
    <t xml:space="preserve"> kikaku@city.chiryu.lg.jp</t>
  </si>
  <si>
    <t>知立市</t>
  </si>
  <si>
    <t>吉良町</t>
  </si>
  <si>
    <t>Ｈ７年</t>
  </si>
  <si>
    <t>Ｈ12年</t>
  </si>
  <si>
    <t xml:space="preserve"> 吉良町総務部</t>
  </si>
  <si>
    <t xml:space="preserve"> 〒444-0596</t>
  </si>
  <si>
    <t xml:space="preserve"> 吉良町大字荻原字川畑20</t>
  </si>
  <si>
    <t xml:space="preserve"> 0563-32-3209</t>
  </si>
  <si>
    <t xml:space="preserve"> kikaku@town.kira.lg.jp</t>
  </si>
  <si>
    <t>24（ 3）</t>
  </si>
  <si>
    <t>30（23）</t>
  </si>
  <si>
    <t>14（11）</t>
  </si>
  <si>
    <t xml:space="preserve"> 5（ 4）</t>
  </si>
  <si>
    <t>13（ 4）</t>
  </si>
  <si>
    <t xml:space="preserve"> 刈谷市東陽町1丁目1</t>
  </si>
  <si>
    <t>１ 各市町統計担当課・係名、所在地、電話番号、ＦＡＸ、Ｅメールアドレス</t>
  </si>
  <si>
    <t xml:space="preserve"> 碧南市総務部</t>
  </si>
  <si>
    <t xml:space="preserve"> 0566-41-3311 (内232)</t>
  </si>
  <si>
    <t xml:space="preserve">  企画課企画調整係</t>
  </si>
  <si>
    <t xml:space="preserve"> kikakuka@city.hekinan.lg.jp</t>
  </si>
  <si>
    <t xml:space="preserve"> 〒448-8501</t>
  </si>
  <si>
    <t xml:space="preserve"> 0566-23-1105</t>
  </si>
  <si>
    <t xml:space="preserve"> jyousys@city.kariya.lg.jp</t>
  </si>
  <si>
    <t xml:space="preserve"> 安城市企画部</t>
  </si>
  <si>
    <t xml:space="preserve"> 〒446-8501</t>
  </si>
  <si>
    <t xml:space="preserve"> 0566-76-1111 (内2025)</t>
  </si>
  <si>
    <r>
      <t xml:space="preserve">  企画政策課</t>
    </r>
    <r>
      <rPr>
        <sz val="11"/>
        <rFont val="ＭＳ 明朝"/>
        <family val="1"/>
      </rPr>
      <t>経営管理</t>
    </r>
    <r>
      <rPr>
        <sz val="11"/>
        <color indexed="8"/>
        <rFont val="ＭＳ 明朝"/>
        <family val="1"/>
      </rPr>
      <t>係</t>
    </r>
  </si>
  <si>
    <t xml:space="preserve"> 安城市桜町18-23</t>
  </si>
  <si>
    <t xml:space="preserve"> 0566-76-1112</t>
  </si>
  <si>
    <t xml:space="preserve"> kikaku@city.anjo.aichi.jp</t>
  </si>
  <si>
    <t xml:space="preserve"> 〒445-8501</t>
  </si>
  <si>
    <t xml:space="preserve"> 西尾市寄住町下田22</t>
  </si>
  <si>
    <t xml:space="preserve"> 0563-57-1313</t>
  </si>
  <si>
    <t xml:space="preserve"> 一色町総務部</t>
  </si>
  <si>
    <t xml:space="preserve"> 〒444-0492</t>
  </si>
  <si>
    <t xml:space="preserve"> 0563-72-9602 (直通)</t>
  </si>
  <si>
    <t xml:space="preserve"> 一色町大字一色字伊那跨61</t>
  </si>
  <si>
    <t xml:space="preserve"> 0563-72-3731</t>
  </si>
  <si>
    <r>
      <t xml:space="preserve"> kikaku@town.isshiki</t>
    </r>
    <r>
      <rPr>
        <sz val="11"/>
        <rFont val="ＭＳ 明朝"/>
        <family val="1"/>
      </rPr>
      <t>.lg</t>
    </r>
    <r>
      <rPr>
        <sz val="11"/>
        <color indexed="8"/>
        <rFont val="ＭＳ 明朝"/>
        <family val="1"/>
      </rPr>
      <t>.jp</t>
    </r>
  </si>
  <si>
    <t xml:space="preserve"> 幡 豆 町</t>
  </si>
  <si>
    <t xml:space="preserve"> 〒444-0798</t>
  </si>
  <si>
    <t xml:space="preserve"> 0563-63-0125 (直通)</t>
  </si>
  <si>
    <t xml:space="preserve">  企画課企画係</t>
  </si>
  <si>
    <t xml:space="preserve"> 幡豆町大字西幡豆字仲田14-2</t>
  </si>
  <si>
    <t xml:space="preserve"> 0563-63-0132</t>
  </si>
  <si>
    <t xml:space="preserve"> 幸田町総務部</t>
  </si>
  <si>
    <t xml:space="preserve"> 〒444-0192</t>
  </si>
  <si>
    <t xml:space="preserve">  企画情報課情報係</t>
  </si>
  <si>
    <t xml:space="preserve"> 幸田町大字菱池字元林1-1</t>
  </si>
  <si>
    <t xml:space="preserve"> 0564-63-5139</t>
  </si>
  <si>
    <t xml:space="preserve"> kikakujoho@town.kota.lg.jp</t>
  </si>
  <si>
    <t xml:space="preserve"> 0564-63-5132 (直通)</t>
  </si>
  <si>
    <t xml:space="preserve"> kikaku@town.aichi-miyoshi.lg.jp</t>
  </si>
  <si>
    <t xml:space="preserve"> 三好町企画部</t>
  </si>
  <si>
    <t xml:space="preserve"> 豊田市総務部</t>
  </si>
  <si>
    <t xml:space="preserve">  庶務課選挙･統計担当</t>
  </si>
  <si>
    <t xml:space="preserve">  企画課統計係</t>
  </si>
  <si>
    <t xml:space="preserve"> 0565-31-8623</t>
  </si>
  <si>
    <t xml:space="preserve"> 0561-32-8005(直通)</t>
  </si>
  <si>
    <t xml:space="preserve"> 0561-32-2165</t>
  </si>
  <si>
    <t xml:space="preserve"> shomu@city.toyota.aichi.jp</t>
  </si>
  <si>
    <t>豊田市</t>
  </si>
  <si>
    <t>三好町</t>
  </si>
  <si>
    <t>（平成17年1月1日 単位：k㎡）</t>
  </si>
  <si>
    <t>（平成17年12月31日 単位：ha）</t>
  </si>
  <si>
    <t>三 好 町</t>
  </si>
  <si>
    <t>豊 田 市</t>
  </si>
  <si>
    <r>
      <t>三 好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町</t>
    </r>
  </si>
  <si>
    <t>※ 岡崎市については､旧額田町を含む。</t>
  </si>
  <si>
    <t>(平成17年10月1日住民基本台帳、外国人登録）</t>
  </si>
  <si>
    <t>※ 岡崎市については､旧額田町を含む。</t>
  </si>
  <si>
    <t>Ｈ17年</t>
  </si>
  <si>
    <t>（平成16年12月31日工業統計調査 単位：万円）</t>
  </si>
  <si>
    <t xml:space="preserve"> 豊 田 市 </t>
  </si>
  <si>
    <t>(平成17年5月1日）</t>
  </si>
  <si>
    <t>（平成17年5月1日学校基本調査）</t>
  </si>
  <si>
    <t>６ 平成16年度一般会計歳入歳出決算額</t>
  </si>
  <si>
    <t xml:space="preserve"> 0565-34-6667(直通)</t>
  </si>
  <si>
    <t xml:space="preserve">  企画課統計担当</t>
  </si>
  <si>
    <t xml:space="preserve"> 0563-56-2111 (内245)</t>
  </si>
  <si>
    <t>低層住居専用地域
第一種</t>
  </si>
  <si>
    <t>低層住居専用地域
第二種</t>
  </si>
  <si>
    <t>第一種住居地域</t>
  </si>
  <si>
    <t>Ｈ17年</t>
  </si>
  <si>
    <t>（４）農業産出額</t>
  </si>
  <si>
    <t>（平成16年6月1日事業所・企業統計調査）</t>
  </si>
  <si>
    <t>情報通信業</t>
  </si>
  <si>
    <t>運輸業</t>
  </si>
  <si>
    <t>不動産業</t>
  </si>
  <si>
    <t>複合サービス事業</t>
  </si>
  <si>
    <t>サービス業（他に分類されないもの）</t>
  </si>
  <si>
    <t>※ 岡崎市については旧額田町､豊田市については旧藤岡町、小原村､足助町､下山村､旭町､稲武町を含む。</t>
  </si>
  <si>
    <t>（３）各市町間流動人口</t>
  </si>
  <si>
    <t>金 融
保険業</t>
  </si>
  <si>
    <t>卸 売
小売業</t>
  </si>
  <si>
    <t>飲食店
宿泊業</t>
  </si>
  <si>
    <t>教 育
学習支援業</t>
  </si>
  <si>
    <t>医 療
福 祉</t>
  </si>
  <si>
    <t>配当割交付金</t>
  </si>
  <si>
    <t>株式等譲渡所得交付金</t>
  </si>
  <si>
    <t>‐</t>
  </si>
  <si>
    <t>-</t>
  </si>
  <si>
    <t xml:space="preserve"> 0564-23-6846</t>
  </si>
  <si>
    <t>-</t>
  </si>
  <si>
    <t>53（35）</t>
  </si>
  <si>
    <t>-</t>
  </si>
  <si>
    <t xml:space="preserve"> -</t>
  </si>
  <si>
    <t xml:space="preserve"> 6（ 5）</t>
  </si>
  <si>
    <t>14（10）</t>
  </si>
  <si>
    <t>-</t>
  </si>
  <si>
    <t>18（16）</t>
  </si>
  <si>
    <t xml:space="preserve"> 12（10）</t>
  </si>
  <si>
    <t>-</t>
  </si>
  <si>
    <t xml:space="preserve"> 〒471-8501</t>
  </si>
  <si>
    <t xml:space="preserve"> 豊田市西町3-60</t>
  </si>
  <si>
    <t>39（22）</t>
  </si>
  <si>
    <t>69（59）</t>
  </si>
  <si>
    <t xml:space="preserve"> 4（－）</t>
  </si>
  <si>
    <t xml:space="preserve">  6（ 4）</t>
  </si>
  <si>
    <t>-</t>
  </si>
  <si>
    <t>1（－）</t>
  </si>
  <si>
    <t xml:space="preserve"> 8（ 8）</t>
  </si>
  <si>
    <t>－</t>
  </si>
  <si>
    <t xml:space="preserve">  企画課情報担当</t>
  </si>
  <si>
    <t xml:space="preserve"> 0563-32-1113（直通）</t>
  </si>
  <si>
    <t>＊</t>
  </si>
  <si>
    <t>－（－）</t>
  </si>
  <si>
    <t xml:space="preserve">   6（ 6）</t>
  </si>
  <si>
    <t xml:space="preserve"> kikaku@town.hazu.aichi.jp</t>
  </si>
  <si>
    <t xml:space="preserve"> -</t>
  </si>
  <si>
    <t>△ 32</t>
  </si>
  <si>
    <t>△ 63</t>
  </si>
  <si>
    <t>－（－）</t>
  </si>
  <si>
    <t xml:space="preserve"> 4（ 4）</t>
  </si>
  <si>
    <t>-</t>
  </si>
  <si>
    <t xml:space="preserve">  3（－）</t>
  </si>
  <si>
    <t xml:space="preserve">  8（ 8）</t>
  </si>
  <si>
    <t xml:space="preserve"> 〒470-0295</t>
  </si>
  <si>
    <t xml:space="preserve"> 三好町大字三好字小坂50</t>
  </si>
  <si>
    <t>Ｘ</t>
  </si>
  <si>
    <t>6（－）</t>
  </si>
  <si>
    <t xml:space="preserve"> 9（ 9）</t>
  </si>
  <si>
    <t xml:space="preserve"> kikaku@city.nishio.lg.jp</t>
  </si>
  <si>
    <t xml:space="preserve"> 5（ 3）</t>
  </si>
  <si>
    <t>19（16）</t>
  </si>
  <si>
    <t>Ｘ</t>
  </si>
  <si>
    <t>‐</t>
  </si>
  <si>
    <t>Ｘ</t>
  </si>
  <si>
    <t>Ｘ</t>
  </si>
  <si>
    <t>Ｘ</t>
  </si>
  <si>
    <t xml:space="preserve"> 〒444-8601</t>
  </si>
  <si>
    <t xml:space="preserve"> 岡崎市十王町2丁目9</t>
  </si>
  <si>
    <t>※従業者４人以上の事業所</t>
  </si>
  <si>
    <t>※ 岡崎市については旧額田町､豊田市については旧藤岡町、小原村､足助町､下山村､旭町､稲武町を含む。</t>
  </si>
  <si>
    <t>※ 岡崎市、豊田市については合併前旧市町村に秘匿扱いの数値がある場合も「Ｘ」とする。</t>
  </si>
  <si>
    <t>（平成16年6月1日商業統計調査 単位：百万円）</t>
  </si>
  <si>
    <t>（平成16年生産農業所得統計 単位：千万円）</t>
  </si>
  <si>
    <t>（１）土地利用</t>
  </si>
  <si>
    <t>（２）都市計画用途地域別面積</t>
  </si>
  <si>
    <t>（１）世帯数及び男女別、年齢別人口</t>
  </si>
  <si>
    <t>（２）人口動向</t>
  </si>
  <si>
    <t>（１）産業別就業者数</t>
  </si>
  <si>
    <t>（２）産業別事業所数 民営（非農林漁業）</t>
  </si>
  <si>
    <t>（３）産業分類別工業製造品出荷額等</t>
  </si>
  <si>
    <t>（５）商品販売額</t>
  </si>
  <si>
    <t>（１）保育所・幼稚園</t>
  </si>
  <si>
    <t>（２）学校数・児童・生徒数</t>
  </si>
  <si>
    <t>（１）歳 入</t>
  </si>
  <si>
    <t>（２）歳 出</t>
  </si>
  <si>
    <t>電  話  番  号</t>
  </si>
  <si>
    <t>市町名・担当課係名</t>
  </si>
  <si>
    <t>所  在  地</t>
  </si>
  <si>
    <t>Ｆ Ａ Ｘ 番 号</t>
  </si>
  <si>
    <t>Ｅメールアドレス</t>
  </si>
  <si>
    <t>総面積</t>
  </si>
  <si>
    <t>田</t>
  </si>
  <si>
    <t>畑</t>
  </si>
  <si>
    <t>宅  地</t>
  </si>
  <si>
    <t>山林・原野</t>
  </si>
  <si>
    <t>雑種地</t>
  </si>
  <si>
    <t>その他</t>
  </si>
  <si>
    <t>合    計</t>
  </si>
  <si>
    <t>中高層住居専用地域
第一種</t>
  </si>
  <si>
    <t>中高層住居専用地域
第二種</t>
  </si>
  <si>
    <t>第二種住居地域</t>
  </si>
  <si>
    <t>準 住 居 地 域</t>
  </si>
  <si>
    <t>近隣商業地域</t>
  </si>
  <si>
    <t>商 業 地 域</t>
  </si>
  <si>
    <t>準 工 業 地 域</t>
  </si>
  <si>
    <t>工 業 地 域</t>
  </si>
  <si>
    <t>工業専用地域</t>
  </si>
  <si>
    <t>世帯数</t>
  </si>
  <si>
    <t>人              口</t>
  </si>
  <si>
    <t>総  数</t>
  </si>
  <si>
    <t>性   別</t>
  </si>
  <si>
    <t>年   代   別</t>
  </si>
  <si>
    <t>男</t>
  </si>
  <si>
    <t>女</t>
  </si>
  <si>
    <t>0～14歳</t>
  </si>
  <si>
    <t>65歳以上</t>
  </si>
  <si>
    <t>年 次</t>
  </si>
  <si>
    <t xml:space="preserve">自 然 増 減 </t>
  </si>
  <si>
    <t>社 会 増 減</t>
  </si>
  <si>
    <t>増加人口</t>
  </si>
  <si>
    <t>出 生</t>
  </si>
  <si>
    <t>死 亡</t>
  </si>
  <si>
    <t>差 増</t>
  </si>
  <si>
    <t>転 入</t>
  </si>
  <si>
    <t>転 出</t>
  </si>
  <si>
    <t>その他
増 減</t>
  </si>
  <si>
    <t>豊 田 市</t>
  </si>
  <si>
    <t>名古屋市</t>
  </si>
  <si>
    <t>県   内
そ の 他</t>
  </si>
  <si>
    <t>県    外</t>
  </si>
  <si>
    <t>総    数</t>
  </si>
  <si>
    <t>鉱  業</t>
  </si>
  <si>
    <t>建設業</t>
  </si>
  <si>
    <t>製造業</t>
  </si>
  <si>
    <t>電気・ｶﾞｽ
熱供給
水道業</t>
  </si>
  <si>
    <t>農  業</t>
  </si>
  <si>
    <t>林  業</t>
  </si>
  <si>
    <t>漁  業</t>
  </si>
  <si>
    <t>運 輸
通信業</t>
  </si>
  <si>
    <t>卸 売
小売業
飲食店</t>
  </si>
  <si>
    <t>サービス業</t>
  </si>
  <si>
    <t>公  務</t>
  </si>
  <si>
    <t>分類不能
の産業</t>
  </si>
  <si>
    <t>総  額</t>
  </si>
  <si>
    <t>プラスチック</t>
  </si>
  <si>
    <t>総 額</t>
  </si>
  <si>
    <t>耕  種  作  物</t>
  </si>
  <si>
    <t>畜 産</t>
  </si>
  <si>
    <t>加 工
農産物</t>
  </si>
  <si>
    <t>計</t>
  </si>
  <si>
    <t>米</t>
  </si>
  <si>
    <t>麦 類</t>
  </si>
  <si>
    <t>雑 穀
豆 類
いも類</t>
  </si>
  <si>
    <t>野 菜</t>
  </si>
  <si>
    <t>果 実</t>
  </si>
  <si>
    <t>工 芸
農作物</t>
  </si>
  <si>
    <t>花 き
種 苗
苗木類
その他</t>
  </si>
  <si>
    <t>その他の小売業</t>
  </si>
  <si>
    <t>卸売業</t>
  </si>
  <si>
    <t>小     売     業</t>
  </si>
  <si>
    <t>小売業計</t>
  </si>
  <si>
    <t>各種商品
小売業</t>
  </si>
  <si>
    <t>織物・衣服・身の回り品</t>
  </si>
  <si>
    <t>飲食料品小売業</t>
  </si>
  <si>
    <t>自動車・自転車小売業</t>
  </si>
  <si>
    <t>家具・じゅう器・家庭用機械器具小売業</t>
  </si>
  <si>
    <t>幼稚園・保育所数</t>
  </si>
  <si>
    <t>教員・保育士数</t>
  </si>
  <si>
    <t>幼 児 ・ 児 童 在 籍 数</t>
  </si>
  <si>
    <t>総数</t>
  </si>
  <si>
    <t>０歳</t>
  </si>
  <si>
    <t>小学校</t>
  </si>
  <si>
    <t>中学校</t>
  </si>
  <si>
    <t>高等学校</t>
  </si>
  <si>
    <t>学校数</t>
  </si>
  <si>
    <t>児童数</t>
  </si>
  <si>
    <t>生徒数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</si>
</sst>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000\-00"/>
    <numFmt numFmtId="178" formatCode="0_);\(0\)"/>
    <numFmt numFmtId="179" formatCode="#,##0_ ;[Red]\-#,##0\ "/>
    <numFmt numFmtId="180" formatCode="#,##0_);[Red]\(#,##0\)"/>
    <numFmt numFmtId="181" formatCode="#,##0;&quot;△ &quot;#,##0"/>
    <numFmt numFmtId="182" formatCode="_ * #,##0;_ * \-#,##0;_ * &quot;-&quot;_ ;_ @_ "/>
    <numFmt numFmtId="183" formatCode="0.00;&quot;△ &quot;0.00"/>
    <numFmt numFmtId="184" formatCode="0;&quot;△ &quot;0"/>
    <numFmt numFmtId="185" formatCode="&quot;\&quot;#,##0_);\(&quot;\&quot;#,##0\)"/>
    <numFmt numFmtId="186" formatCode="_ * #,##0.0_ ;_ * \-#,##0.0_ ;_ * &quot;-&quot;_ ;_ @_ "/>
    <numFmt numFmtId="187" formatCode="#,##0_ "/>
    <numFmt numFmtId="188" formatCode="#,##0;[Red]#,##0"/>
    <numFmt numFmtId="189" formatCode="0_);[Red]\(0\)"/>
    <numFmt numFmtId="190" formatCode="0.00_ "/>
    <numFmt numFmtId="191" formatCode="0.00_);[Red]\(0.00\)"/>
    <numFmt numFmtId="192" formatCode="#,##0.00_);[Red]\(#,##0.00\)"/>
    <numFmt numFmtId="193" formatCode="#,##0.00_ "/>
    <numFmt numFmtId="194" formatCode="#,##0.00;[Red]#,##0.00"/>
    <numFmt numFmtId="195" formatCode="#,##0.00;&quot;△ &quot;#,##0.00"/>
    <numFmt numFmtId="196" formatCode="_ * #,##0\ ;_ * \-#,##0\ ;_ * &quot;-&quot;\ ;_ @\ "/>
    <numFmt numFmtId="197" formatCode="###\ ###\ ##0"/>
    <numFmt numFmtId="198" formatCode=";;;&quot;小　　　　　　　　　　売　　　　　　　　　　業&quot;"/>
    <numFmt numFmtId="199" formatCode="#,###;&quot;△ &quot;#,###"/>
    <numFmt numFmtId="200" formatCode="#,###;&quot;△ &quot;#,###,\-"/>
    <numFmt numFmtId="201" formatCode="#,###;\-\,&quot;△ &quot;#,###"/>
    <numFmt numFmtId="202" formatCode="#,##0.0;&quot;△ &quot;#,##0.0"/>
    <numFmt numFmtId="203" formatCode="#,##0.000;&quot;△ &quot;#,##0.000"/>
  </numFmts>
  <fonts count="20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6"/>
      <name val="ＭＳ Ｐ明朝"/>
      <family val="1"/>
    </font>
    <font>
      <b/>
      <sz val="10.8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2"/>
      <name val="ＭＳ ゴシック"/>
      <family val="3"/>
    </font>
    <font>
      <sz val="12"/>
      <name val="ＭＳ 明朝"/>
      <family val="1"/>
    </font>
    <font>
      <sz val="10.8"/>
      <name val="ＭＳ ゴシック"/>
      <family val="3"/>
    </font>
    <font>
      <sz val="10.8"/>
      <color indexed="8"/>
      <name val="ＭＳ 明朝"/>
      <family val="1"/>
    </font>
    <font>
      <u val="single"/>
      <sz val="8.1"/>
      <color indexed="12"/>
      <name val="ＭＳ 明朝"/>
      <family val="1"/>
    </font>
    <font>
      <u val="single"/>
      <sz val="8.1"/>
      <color indexed="36"/>
      <name val="ＭＳ 明朝"/>
      <family val="1"/>
    </font>
    <font>
      <b/>
      <sz val="11"/>
      <color indexed="8"/>
      <name val="ＭＳ ゴシック"/>
      <family val="3"/>
    </font>
    <font>
      <b/>
      <sz val="11"/>
      <name val="ＭＳ ゴシック"/>
      <family val="3"/>
    </font>
    <font>
      <b/>
      <sz val="9"/>
      <name val="ＭＳ Ｐゴシック"/>
      <family val="3"/>
    </font>
    <font>
      <b/>
      <sz val="8"/>
      <name val="ＭＳ ゴシック"/>
      <family val="3"/>
    </font>
    <font>
      <b/>
      <sz val="8"/>
      <name val="ＭＳ 明朝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181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1" fontId="0" fillId="0" borderId="0" xfId="0" applyNumberFormat="1" applyAlignment="1">
      <alignment/>
    </xf>
    <xf numFmtId="181" fontId="0" fillId="0" borderId="1" xfId="0" applyNumberFormat="1" applyFill="1" applyBorder="1" applyAlignment="1">
      <alignment horizontal="right" vertical="center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8" fillId="0" borderId="2" xfId="0" applyFont="1" applyFill="1" applyBorder="1" applyAlignment="1" applyProtection="1">
      <alignment/>
      <protection/>
    </xf>
    <xf numFmtId="0" fontId="8" fillId="0" borderId="4" xfId="0" applyFont="1" applyFill="1" applyBorder="1" applyAlignment="1" applyProtection="1">
      <alignment/>
      <protection/>
    </xf>
    <xf numFmtId="0" fontId="7" fillId="0" borderId="4" xfId="0" applyFont="1" applyBorder="1" applyAlignment="1">
      <alignment/>
    </xf>
    <xf numFmtId="0" fontId="8" fillId="0" borderId="2" xfId="0" applyFont="1" applyFill="1" applyBorder="1" applyAlignment="1" applyProtection="1" quotePrefix="1">
      <alignment/>
      <protection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0" xfId="0" applyFont="1" applyAlignment="1">
      <alignment vertical="top" textRotation="255"/>
    </xf>
    <xf numFmtId="0" fontId="11" fillId="0" borderId="0" xfId="0" applyFont="1" applyAlignment="1">
      <alignment horizontal="center" vertical="center"/>
    </xf>
    <xf numFmtId="181" fontId="0" fillId="0" borderId="1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181" fontId="0" fillId="0" borderId="0" xfId="0" applyNumberFormat="1" applyFont="1" applyAlignment="1">
      <alignment/>
    </xf>
    <xf numFmtId="41" fontId="0" fillId="0" borderId="1" xfId="0" applyNumberFormat="1" applyFill="1" applyBorder="1" applyAlignment="1">
      <alignment horizontal="right" vertical="center" wrapText="1"/>
    </xf>
    <xf numFmtId="0" fontId="7" fillId="0" borderId="4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 horizontal="left"/>
      <protection/>
    </xf>
    <xf numFmtId="0" fontId="7" fillId="0" borderId="2" xfId="0" applyFont="1" applyFill="1" applyBorder="1" applyAlignment="1" applyProtection="1">
      <alignment/>
      <protection/>
    </xf>
    <xf numFmtId="4" fontId="0" fillId="0" borderId="0" xfId="0" applyNumberFormat="1" applyAlignment="1">
      <alignment/>
    </xf>
    <xf numFmtId="3" fontId="0" fillId="0" borderId="0" xfId="0" applyNumberFormat="1" applyAlignment="1">
      <alignment horizontal="right" vertical="center"/>
    </xf>
    <xf numFmtId="3" fontId="11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11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181" fontId="0" fillId="0" borderId="1" xfId="0" applyNumberFormat="1" applyFont="1" applyFill="1" applyBorder="1" applyAlignment="1">
      <alignment horizontal="right" vertical="center"/>
    </xf>
    <xf numFmtId="181" fontId="0" fillId="0" borderId="1" xfId="0" applyNumberFormat="1" applyBorder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1" xfId="16" applyFont="1" applyBorder="1" applyAlignment="1">
      <alignment horizontal="center"/>
      <protection/>
    </xf>
    <xf numFmtId="3" fontId="0" fillId="0" borderId="1" xfId="0" applyNumberFormat="1" applyFill="1" applyBorder="1" applyAlignment="1">
      <alignment horizontal="right" vertical="center"/>
    </xf>
    <xf numFmtId="3" fontId="0" fillId="0" borderId="1" xfId="0" applyNumberFormat="1" applyFill="1" applyBorder="1" applyAlignment="1" quotePrefix="1">
      <alignment horizontal="right" vertical="center"/>
    </xf>
    <xf numFmtId="3" fontId="0" fillId="0" borderId="1" xfId="0" applyNumberFormat="1" applyFill="1" applyBorder="1" applyAlignment="1">
      <alignment horizontal="right" vertical="center" wrapText="1"/>
    </xf>
    <xf numFmtId="41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/>
    </xf>
    <xf numFmtId="181" fontId="0" fillId="0" borderId="0" xfId="0" applyNumberFormat="1" applyBorder="1" applyAlignment="1">
      <alignment horizontal="right"/>
    </xf>
    <xf numFmtId="0" fontId="0" fillId="0" borderId="4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181" fontId="0" fillId="0" borderId="7" xfId="0" applyNumberFormat="1" applyFill="1" applyBorder="1" applyAlignment="1">
      <alignment horizontal="right" vertical="center"/>
    </xf>
    <xf numFmtId="41" fontId="0" fillId="0" borderId="7" xfId="0" applyNumberFormat="1" applyFill="1" applyBorder="1" applyAlignment="1">
      <alignment horizontal="right" vertical="center" wrapText="1"/>
    </xf>
    <xf numFmtId="181" fontId="0" fillId="0" borderId="7" xfId="0" applyNumberFormat="1" applyFill="1" applyBorder="1" applyAlignment="1">
      <alignment horizontal="left" vertical="center"/>
    </xf>
    <xf numFmtId="3" fontId="0" fillId="0" borderId="7" xfId="0" applyNumberFormat="1" applyFill="1" applyBorder="1" applyAlignment="1">
      <alignment/>
    </xf>
    <xf numFmtId="3" fontId="0" fillId="0" borderId="7" xfId="0" applyNumberFormat="1" applyFill="1" applyBorder="1" applyAlignment="1">
      <alignment horizontal="right"/>
    </xf>
    <xf numFmtId="188" fontId="0" fillId="0" borderId="1" xfId="0" applyNumberFormat="1" applyFill="1" applyBorder="1" applyAlignment="1">
      <alignment vertical="center"/>
    </xf>
    <xf numFmtId="187" fontId="0" fillId="0" borderId="1" xfId="0" applyNumberFormat="1" applyFill="1" applyBorder="1" applyAlignment="1">
      <alignment horizontal="right" vertical="center" wrapText="1"/>
    </xf>
    <xf numFmtId="188" fontId="0" fillId="0" borderId="1" xfId="0" applyNumberFormat="1" applyFill="1" applyBorder="1" applyAlignment="1" quotePrefix="1">
      <alignment horizontal="right" vertical="center"/>
    </xf>
    <xf numFmtId="188" fontId="0" fillId="0" borderId="1" xfId="0" applyNumberFormat="1" applyFill="1" applyBorder="1" applyAlignment="1">
      <alignment horizontal="right" vertical="center"/>
    </xf>
    <xf numFmtId="195" fontId="0" fillId="0" borderId="1" xfId="0" applyNumberFormat="1" applyFill="1" applyBorder="1" applyAlignment="1">
      <alignment/>
    </xf>
    <xf numFmtId="195" fontId="0" fillId="0" borderId="1" xfId="0" applyNumberFormat="1" applyFill="1" applyBorder="1" applyAlignment="1">
      <alignment horizontal="right"/>
    </xf>
    <xf numFmtId="181" fontId="0" fillId="0" borderId="1" xfId="0" applyNumberFormat="1" applyFill="1" applyBorder="1" applyAlignment="1">
      <alignment horizontal="right"/>
    </xf>
    <xf numFmtId="0" fontId="0" fillId="0" borderId="1" xfId="0" applyNumberFormat="1" applyFill="1" applyBorder="1" applyAlignment="1">
      <alignment/>
    </xf>
    <xf numFmtId="195" fontId="0" fillId="0" borderId="1" xfId="16" applyNumberFormat="1" applyFill="1" applyBorder="1">
      <alignment/>
      <protection/>
    </xf>
    <xf numFmtId="195" fontId="0" fillId="0" borderId="1" xfId="16" applyNumberFormat="1" applyFont="1" applyFill="1" applyBorder="1">
      <alignment/>
      <protection/>
    </xf>
    <xf numFmtId="195" fontId="0" fillId="0" borderId="1" xfId="16" applyNumberFormat="1" applyFill="1" applyBorder="1" applyAlignment="1">
      <alignment horizontal="right"/>
      <protection/>
    </xf>
    <xf numFmtId="182" fontId="0" fillId="0" borderId="1" xfId="0" applyNumberFormat="1" applyFill="1" applyBorder="1" applyAlignment="1">
      <alignment horizontal="right"/>
    </xf>
    <xf numFmtId="181" fontId="0" fillId="0" borderId="1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1" xfId="0" applyFill="1" applyBorder="1" applyAlignment="1">
      <alignment horizontal="center" vertical="center"/>
    </xf>
    <xf numFmtId="181" fontId="0" fillId="0" borderId="1" xfId="0" applyNumberFormat="1" applyFill="1" applyBorder="1" applyAlignment="1">
      <alignment horizontal="right" vertical="center" wrapText="1"/>
    </xf>
    <xf numFmtId="6" fontId="0" fillId="0" borderId="0" xfId="0" applyNumberFormat="1" applyFill="1" applyAlignment="1">
      <alignment/>
    </xf>
    <xf numFmtId="0" fontId="0" fillId="0" borderId="0" xfId="0" applyFill="1" applyBorder="1" applyAlignment="1">
      <alignment horizontal="center" vertical="top" textRotation="255"/>
    </xf>
    <xf numFmtId="181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41" fontId="9" fillId="0" borderId="0" xfId="0" applyNumberFormat="1" applyFont="1" applyFill="1" applyAlignment="1">
      <alignment vertical="center"/>
    </xf>
    <xf numFmtId="41" fontId="10" fillId="0" borderId="0" xfId="0" applyNumberFormat="1" applyFont="1" applyFill="1" applyAlignment="1">
      <alignment vertical="center"/>
    </xf>
    <xf numFmtId="41" fontId="11" fillId="0" borderId="0" xfId="0" applyNumberFormat="1" applyFont="1" applyFill="1" applyAlignment="1">
      <alignment vertical="center"/>
    </xf>
    <xf numFmtId="41" fontId="0" fillId="0" borderId="0" xfId="0" applyNumberFormat="1" applyFill="1" applyAlignment="1">
      <alignment horizontal="right" vertical="center"/>
    </xf>
    <xf numFmtId="41" fontId="11" fillId="0" borderId="1" xfId="0" applyNumberFormat="1" applyFont="1" applyFill="1" applyBorder="1" applyAlignment="1">
      <alignment vertical="center"/>
    </xf>
    <xf numFmtId="41" fontId="0" fillId="0" borderId="1" xfId="0" applyNumberFormat="1" applyFill="1" applyBorder="1" applyAlignment="1">
      <alignment horizontal="center" vertical="center"/>
    </xf>
    <xf numFmtId="41" fontId="0" fillId="0" borderId="1" xfId="0" applyNumberFormat="1" applyFill="1" applyBorder="1" applyAlignment="1">
      <alignment vertical="center"/>
    </xf>
    <xf numFmtId="41" fontId="0" fillId="0" borderId="1" xfId="0" applyNumberFormat="1" applyFill="1" applyBorder="1" applyAlignment="1">
      <alignment vertical="center" wrapText="1"/>
    </xf>
    <xf numFmtId="41" fontId="12" fillId="0" borderId="1" xfId="0" applyNumberFormat="1" applyFont="1" applyFill="1" applyBorder="1" applyAlignment="1">
      <alignment horizontal="center" vertical="center"/>
    </xf>
    <xf numFmtId="41" fontId="12" fillId="0" borderId="1" xfId="0" applyNumberFormat="1" applyFont="1" applyFill="1" applyBorder="1" applyAlignment="1">
      <alignment vertical="center"/>
    </xf>
    <xf numFmtId="41" fontId="12" fillId="0" borderId="1" xfId="0" applyNumberFormat="1" applyFont="1" applyFill="1" applyBorder="1" applyAlignment="1">
      <alignment vertical="center" wrapText="1"/>
    </xf>
    <xf numFmtId="41" fontId="12" fillId="0" borderId="0" xfId="0" applyNumberFormat="1" applyFont="1" applyFill="1" applyAlignment="1">
      <alignment vertical="center"/>
    </xf>
    <xf numFmtId="181" fontId="0" fillId="0" borderId="1" xfId="0" applyNumberFormat="1" applyFill="1" applyBorder="1" applyAlignment="1">
      <alignment horizontal="center" vertical="center"/>
    </xf>
    <xf numFmtId="181" fontId="0" fillId="0" borderId="0" xfId="0" applyNumberFormat="1" applyFill="1" applyAlignment="1">
      <alignment/>
    </xf>
    <xf numFmtId="181" fontId="0" fillId="0" borderId="1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8" fontId="0" fillId="0" borderId="0" xfId="0" applyNumberFormat="1" applyFill="1" applyAlignment="1">
      <alignment/>
    </xf>
    <xf numFmtId="196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3" fontId="0" fillId="0" borderId="1" xfId="0" applyNumberFormat="1" applyFill="1" applyBorder="1" applyAlignment="1">
      <alignment horizontal="right"/>
    </xf>
    <xf numFmtId="196" fontId="0" fillId="0" borderId="1" xfId="0" applyNumberFormat="1" applyFill="1" applyBorder="1" applyAlignment="1">
      <alignment horizontal="right"/>
    </xf>
    <xf numFmtId="49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/>
    </xf>
    <xf numFmtId="49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196" fontId="0" fillId="0" borderId="1" xfId="0" applyNumberForma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8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3" fontId="0" fillId="0" borderId="1" xfId="0" applyNumberFormat="1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0" fillId="0" borderId="7" xfId="0" applyNumberForma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0" fillId="0" borderId="0" xfId="0" applyNumberFormat="1" applyFill="1" applyAlignment="1">
      <alignment horizontal="right" vertical="center"/>
    </xf>
    <xf numFmtId="0" fontId="0" fillId="0" borderId="10" xfId="0" applyFill="1" applyBorder="1" applyAlignment="1">
      <alignment vertical="center"/>
    </xf>
    <xf numFmtId="41" fontId="11" fillId="0" borderId="11" xfId="0" applyNumberFormat="1" applyFont="1" applyFill="1" applyBorder="1" applyAlignment="1">
      <alignment horizontal="left" vertical="center"/>
    </xf>
    <xf numFmtId="182" fontId="0" fillId="0" borderId="1" xfId="0" applyNumberFormat="1" applyFill="1" applyBorder="1" applyAlignment="1">
      <alignment horizontal="center" vertical="center"/>
    </xf>
    <xf numFmtId="182" fontId="0" fillId="0" borderId="1" xfId="0" applyNumberFormat="1" applyFill="1" applyBorder="1" applyAlignment="1">
      <alignment vertical="center"/>
    </xf>
    <xf numFmtId="182" fontId="0" fillId="0" borderId="1" xfId="0" applyNumberFormat="1" applyFill="1" applyBorder="1" applyAlignment="1">
      <alignment horizontal="right" vertical="center" wrapText="1"/>
    </xf>
    <xf numFmtId="182" fontId="0" fillId="0" borderId="1" xfId="0" applyNumberFormat="1" applyFill="1" applyBorder="1" applyAlignment="1">
      <alignment horizontal="right" vertical="center"/>
    </xf>
    <xf numFmtId="182" fontId="12" fillId="0" borderId="1" xfId="0" applyNumberFormat="1" applyFont="1" applyFill="1" applyBorder="1" applyAlignment="1">
      <alignment vertical="center"/>
    </xf>
    <xf numFmtId="182" fontId="12" fillId="0" borderId="1" xfId="0" applyNumberFormat="1" applyFont="1" applyFill="1" applyBorder="1" applyAlignment="1">
      <alignment horizontal="right" vertical="center" wrapText="1"/>
    </xf>
    <xf numFmtId="41" fontId="0" fillId="0" borderId="0" xfId="0" applyNumberFormat="1" applyFill="1" applyAlignment="1">
      <alignment horizontal="left" vertical="center"/>
    </xf>
    <xf numFmtId="41" fontId="0" fillId="0" borderId="1" xfId="0" applyNumberFormat="1" applyFill="1" applyBorder="1" applyAlignment="1">
      <alignment horizontal="right" vertical="center"/>
    </xf>
    <xf numFmtId="41" fontId="0" fillId="0" borderId="1" xfId="0" applyNumberFormat="1" applyFill="1" applyBorder="1" applyAlignment="1">
      <alignment horizontal="left" vertical="center" wrapText="1"/>
    </xf>
    <xf numFmtId="188" fontId="0" fillId="0" borderId="1" xfId="0" applyNumberForma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 wrapText="1"/>
    </xf>
    <xf numFmtId="3" fontId="0" fillId="0" borderId="0" xfId="0" applyNumberFormat="1" applyBorder="1" applyAlignment="1">
      <alignment horizontal="left" vertical="center"/>
    </xf>
    <xf numFmtId="3" fontId="0" fillId="0" borderId="7" xfId="0" applyNumberFormat="1" applyBorder="1" applyAlignment="1">
      <alignment vertical="center"/>
    </xf>
    <xf numFmtId="3" fontId="0" fillId="0" borderId="7" xfId="0" applyNumberFormat="1" applyFill="1" applyBorder="1" applyAlignment="1">
      <alignment horizontal="left" vertical="center"/>
    </xf>
    <xf numFmtId="0" fontId="0" fillId="0" borderId="2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41" fontId="5" fillId="0" borderId="11" xfId="0" applyNumberFormat="1" applyFont="1" applyFill="1" applyBorder="1" applyAlignment="1">
      <alignment horizontal="left" vertical="center"/>
    </xf>
    <xf numFmtId="41" fontId="5" fillId="0" borderId="0" xfId="0" applyNumberFormat="1" applyFont="1" applyFill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3" xfId="0" applyFill="1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/>
    </xf>
    <xf numFmtId="0" fontId="16" fillId="0" borderId="3" xfId="0" applyFont="1" applyBorder="1" applyAlignment="1">
      <alignment/>
    </xf>
    <xf numFmtId="0" fontId="15" fillId="0" borderId="12" xfId="0" applyFont="1" applyFill="1" applyBorder="1" applyAlignment="1" applyProtection="1">
      <alignment horizontal="center" vertical="center"/>
      <protection/>
    </xf>
    <xf numFmtId="0" fontId="15" fillId="0" borderId="2" xfId="0" applyFont="1" applyFill="1" applyBorder="1" applyAlignment="1" applyProtection="1">
      <alignment horizontal="center" vertical="center"/>
      <protection/>
    </xf>
    <xf numFmtId="0" fontId="15" fillId="0" borderId="4" xfId="0" applyFont="1" applyFill="1" applyBorder="1" applyAlignment="1" applyProtection="1">
      <alignment horizontal="center" vertical="center"/>
      <protection/>
    </xf>
    <xf numFmtId="0" fontId="16" fillId="0" borderId="5" xfId="0" applyFont="1" applyBorder="1" applyAlignment="1">
      <alignment/>
    </xf>
    <xf numFmtId="0" fontId="16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 textRotation="255"/>
    </xf>
    <xf numFmtId="0" fontId="5" fillId="0" borderId="1" xfId="0" applyFont="1" applyBorder="1" applyAlignment="1">
      <alignment vertical="distributed" textRotation="255" wrapText="1"/>
    </xf>
    <xf numFmtId="0" fontId="5" fillId="0" borderId="1" xfId="0" applyFont="1" applyBorder="1" applyAlignment="1">
      <alignment vertical="distributed" textRotation="255"/>
    </xf>
    <xf numFmtId="0" fontId="5" fillId="0" borderId="1" xfId="0" applyFont="1" applyBorder="1" applyAlignment="1">
      <alignment horizontal="center" vertical="distributed" textRotation="255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1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/>
    </xf>
    <xf numFmtId="41" fontId="5" fillId="0" borderId="1" xfId="0" applyNumberFormat="1" applyFont="1" applyFill="1" applyBorder="1" applyAlignment="1">
      <alignment horizontal="center" vertical="center" wrapText="1"/>
    </xf>
    <xf numFmtId="41" fontId="18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8" fontId="5" fillId="0" borderId="1" xfId="0" applyNumberFormat="1" applyFont="1" applyFill="1" applyBorder="1" applyAlignment="1">
      <alignment horizontal="center" vertical="center"/>
    </xf>
    <xf numFmtId="196" fontId="5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/>
      <protection/>
    </xf>
    <xf numFmtId="0" fontId="16" fillId="0" borderId="0" xfId="0" applyFont="1" applyAlignment="1">
      <alignment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5" xfId="0" applyFont="1" applyBorder="1" applyAlignment="1">
      <alignment/>
    </xf>
    <xf numFmtId="0" fontId="0" fillId="0" borderId="1" xfId="0" applyFill="1" applyBorder="1" applyAlignment="1">
      <alignment horizontal="center" vertical="center" textRotation="255"/>
    </xf>
    <xf numFmtId="0" fontId="0" fillId="0" borderId="5" xfId="0" applyFill="1" applyBorder="1" applyAlignment="1">
      <alignment horizontal="center" vertical="center"/>
    </xf>
    <xf numFmtId="41" fontId="0" fillId="0" borderId="1" xfId="0" applyNumberForma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/>
    </xf>
    <xf numFmtId="182" fontId="0" fillId="0" borderId="1" xfId="0" applyNumberFormat="1" applyFill="1" applyBorder="1" applyAlignment="1">
      <alignment horizontal="center" vertical="center"/>
    </xf>
    <xf numFmtId="41" fontId="0" fillId="0" borderId="7" xfId="0" applyNumberFormat="1" applyFill="1" applyBorder="1" applyAlignment="1">
      <alignment horizontal="left" vertical="center"/>
    </xf>
    <xf numFmtId="41" fontId="0" fillId="0" borderId="0" xfId="0" applyNumberFormat="1" applyFill="1" applyAlignment="1">
      <alignment horizontal="left" vertical="center"/>
    </xf>
    <xf numFmtId="182" fontId="12" fillId="0" borderId="1" xfId="0" applyNumberFormat="1" applyFont="1" applyFill="1" applyBorder="1" applyAlignment="1">
      <alignment horizontal="center" vertical="center"/>
    </xf>
    <xf numFmtId="41" fontId="0" fillId="0" borderId="3" xfId="0" applyNumberFormat="1" applyFill="1" applyBorder="1" applyAlignment="1">
      <alignment horizontal="center" vertical="center"/>
    </xf>
    <xf numFmtId="41" fontId="0" fillId="0" borderId="5" xfId="0" applyNumberForma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/>
    </xf>
    <xf numFmtId="0" fontId="1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38" fontId="5" fillId="0" borderId="8" xfId="0" applyNumberFormat="1" applyFont="1" applyFill="1" applyBorder="1" applyAlignment="1">
      <alignment horizontal="center" vertical="center"/>
    </xf>
    <xf numFmtId="38" fontId="5" fillId="0" borderId="9" xfId="0" applyNumberFormat="1" applyFont="1" applyFill="1" applyBorder="1" applyAlignment="1">
      <alignment horizontal="center" vertical="center"/>
    </xf>
    <xf numFmtId="38" fontId="5" fillId="0" borderId="10" xfId="0" applyNumberFormat="1" applyFont="1" applyFill="1" applyBorder="1" applyAlignment="1">
      <alignment horizontal="center" vertical="center"/>
    </xf>
    <xf numFmtId="181" fontId="0" fillId="0" borderId="1" xfId="0" applyNumberFormat="1" applyFill="1" applyBorder="1" applyAlignment="1">
      <alignment horizontal="center" vertical="center"/>
    </xf>
    <xf numFmtId="181" fontId="0" fillId="0" borderId="3" xfId="0" applyNumberFormat="1" applyFill="1" applyBorder="1" applyAlignment="1">
      <alignment horizontal="center" vertical="center"/>
    </xf>
    <xf numFmtId="181" fontId="0" fillId="0" borderId="5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/>
    </xf>
  </cellXfs>
  <cellStyles count="4">
    <cellStyle name="Normal" xfId="0"/>
    <cellStyle name="Hyperlink" xfId="15"/>
    <cellStyle name="標準_Sheet1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showGridLines="0" tabSelected="1" zoomScaleSheetLayoutView="100" workbookViewId="0" topLeftCell="A1">
      <selection activeCell="A1" sqref="A1:C1"/>
    </sheetView>
  </sheetViews>
  <sheetFormatPr defaultColWidth="8.796875" defaultRowHeight="15" customHeight="1"/>
  <cols>
    <col min="1" max="1" width="29.69921875" style="6" customWidth="1"/>
    <col min="2" max="2" width="30.69921875" style="6" customWidth="1"/>
    <col min="3" max="3" width="37.59765625" style="6" customWidth="1"/>
    <col min="4" max="4" width="9.69921875" style="6" bestFit="1" customWidth="1"/>
    <col min="5" max="16384" width="9.09765625" style="6" customWidth="1"/>
  </cols>
  <sheetData>
    <row r="1" spans="1:3" ht="13.5" customHeight="1">
      <c r="A1" s="187" t="s">
        <v>187</v>
      </c>
      <c r="B1" s="188"/>
      <c r="C1" s="188"/>
    </row>
    <row r="2" ht="13.5" customHeight="1"/>
    <row r="3" spans="1:3" ht="13.5" customHeight="1">
      <c r="A3" s="160"/>
      <c r="B3" s="160"/>
      <c r="C3" s="161" t="s">
        <v>341</v>
      </c>
    </row>
    <row r="4" spans="1:3" ht="13.5" customHeight="1">
      <c r="A4" s="162" t="s">
        <v>342</v>
      </c>
      <c r="B4" s="162" t="s">
        <v>343</v>
      </c>
      <c r="C4" s="163" t="s">
        <v>344</v>
      </c>
    </row>
    <row r="5" spans="1:3" ht="13.5" customHeight="1">
      <c r="A5" s="164"/>
      <c r="B5" s="164"/>
      <c r="C5" s="165" t="s">
        <v>345</v>
      </c>
    </row>
    <row r="6" spans="1:3" ht="13.5" customHeight="1">
      <c r="A6" s="13"/>
      <c r="B6" s="14"/>
      <c r="C6" s="15"/>
    </row>
    <row r="7" spans="1:3" ht="13.5" customHeight="1">
      <c r="A7" s="35" t="s">
        <v>159</v>
      </c>
      <c r="B7" s="36" t="s">
        <v>322</v>
      </c>
      <c r="C7" s="34" t="s">
        <v>1</v>
      </c>
    </row>
    <row r="8" spans="1:3" ht="13.5" customHeight="1">
      <c r="A8" s="36" t="s">
        <v>158</v>
      </c>
      <c r="B8" s="36" t="s">
        <v>323</v>
      </c>
      <c r="C8" s="34" t="s">
        <v>274</v>
      </c>
    </row>
    <row r="9" spans="1:3" ht="13.5" customHeight="1">
      <c r="A9" s="13"/>
      <c r="B9" s="13"/>
      <c r="C9" s="18" t="s">
        <v>160</v>
      </c>
    </row>
    <row r="10" spans="1:3" ht="13.5" customHeight="1">
      <c r="A10" s="13"/>
      <c r="B10" s="13"/>
      <c r="C10" s="18"/>
    </row>
    <row r="11" spans="1:3" ht="13.5" customHeight="1">
      <c r="A11" s="16" t="s">
        <v>188</v>
      </c>
      <c r="B11" s="16" t="s">
        <v>2</v>
      </c>
      <c r="C11" s="17" t="s">
        <v>189</v>
      </c>
    </row>
    <row r="12" spans="1:3" ht="13.5" customHeight="1">
      <c r="A12" s="16" t="s">
        <v>190</v>
      </c>
      <c r="B12" s="16" t="s">
        <v>3</v>
      </c>
      <c r="C12" s="17" t="s">
        <v>4</v>
      </c>
    </row>
    <row r="13" spans="1:3" ht="13.5" customHeight="1">
      <c r="A13" s="16"/>
      <c r="B13" s="16"/>
      <c r="C13" s="17" t="s">
        <v>191</v>
      </c>
    </row>
    <row r="14" spans="1:3" ht="13.5" customHeight="1">
      <c r="A14" s="16"/>
      <c r="B14" s="16"/>
      <c r="C14" s="17"/>
    </row>
    <row r="15" spans="1:3" ht="13.5" customHeight="1">
      <c r="A15" s="16" t="s">
        <v>146</v>
      </c>
      <c r="B15" s="16" t="s">
        <v>192</v>
      </c>
      <c r="C15" s="17" t="s">
        <v>147</v>
      </c>
    </row>
    <row r="16" spans="1:3" ht="13.5" customHeight="1">
      <c r="A16" s="16" t="s">
        <v>148</v>
      </c>
      <c r="B16" s="16" t="s">
        <v>186</v>
      </c>
      <c r="C16" s="17" t="s">
        <v>193</v>
      </c>
    </row>
    <row r="17" spans="1:3" ht="13.5" customHeight="1">
      <c r="A17" s="16"/>
      <c r="B17" s="16"/>
      <c r="C17" s="17" t="s">
        <v>194</v>
      </c>
    </row>
    <row r="18" spans="1:3" ht="13.5" customHeight="1">
      <c r="A18" s="16"/>
      <c r="B18" s="16"/>
      <c r="C18" s="17"/>
    </row>
    <row r="19" spans="1:3" ht="13.5" customHeight="1">
      <c r="A19" s="16" t="s">
        <v>226</v>
      </c>
      <c r="B19" s="16" t="s">
        <v>285</v>
      </c>
      <c r="C19" s="18" t="s">
        <v>249</v>
      </c>
    </row>
    <row r="20" spans="1:3" ht="13.5" customHeight="1">
      <c r="A20" s="16" t="s">
        <v>227</v>
      </c>
      <c r="B20" s="16" t="s">
        <v>286</v>
      </c>
      <c r="C20" s="18" t="s">
        <v>229</v>
      </c>
    </row>
    <row r="21" spans="1:3" ht="13.5" customHeight="1">
      <c r="A21" s="16"/>
      <c r="B21" s="16"/>
      <c r="C21" s="17" t="s">
        <v>232</v>
      </c>
    </row>
    <row r="22" spans="1:3" ht="13.5" customHeight="1">
      <c r="A22" s="16"/>
      <c r="B22" s="16"/>
      <c r="C22" s="17"/>
    </row>
    <row r="23" spans="1:3" ht="13.5" customHeight="1">
      <c r="A23" s="16" t="s">
        <v>195</v>
      </c>
      <c r="B23" s="16" t="s">
        <v>196</v>
      </c>
      <c r="C23" s="17" t="s">
        <v>197</v>
      </c>
    </row>
    <row r="24" spans="1:3" ht="13.5" customHeight="1">
      <c r="A24" s="16" t="s">
        <v>198</v>
      </c>
      <c r="B24" s="16" t="s">
        <v>199</v>
      </c>
      <c r="C24" s="17" t="s">
        <v>200</v>
      </c>
    </row>
    <row r="25" spans="1:3" ht="13.5" customHeight="1">
      <c r="A25" s="16"/>
      <c r="B25" s="16"/>
      <c r="C25" s="18" t="s">
        <v>201</v>
      </c>
    </row>
    <row r="26" spans="1:3" ht="13.5" customHeight="1">
      <c r="A26" s="16"/>
      <c r="B26" s="16"/>
      <c r="C26" s="17"/>
    </row>
    <row r="27" spans="1:3" ht="13.5" customHeight="1">
      <c r="A27" s="16" t="s">
        <v>167</v>
      </c>
      <c r="B27" s="16" t="s">
        <v>202</v>
      </c>
      <c r="C27" s="17" t="s">
        <v>251</v>
      </c>
    </row>
    <row r="28" spans="1:3" ht="13.5" customHeight="1">
      <c r="A28" s="16" t="s">
        <v>250</v>
      </c>
      <c r="B28" s="16" t="s">
        <v>203</v>
      </c>
      <c r="C28" s="17" t="s">
        <v>204</v>
      </c>
    </row>
    <row r="29" spans="1:3" ht="13.5" customHeight="1">
      <c r="A29" s="16"/>
      <c r="B29" s="16"/>
      <c r="C29" s="149" t="s">
        <v>314</v>
      </c>
    </row>
    <row r="30" spans="1:3" ht="13.5" customHeight="1">
      <c r="A30" s="16"/>
      <c r="B30" s="16"/>
      <c r="C30" s="17"/>
    </row>
    <row r="31" spans="1:3" ht="13.5" customHeight="1">
      <c r="A31" s="36" t="s">
        <v>169</v>
      </c>
      <c r="B31" s="36" t="s">
        <v>5</v>
      </c>
      <c r="C31" s="34" t="s">
        <v>6</v>
      </c>
    </row>
    <row r="32" spans="1:3" ht="13.5" customHeight="1">
      <c r="A32" s="36" t="s">
        <v>170</v>
      </c>
      <c r="B32" s="36" t="s">
        <v>7</v>
      </c>
      <c r="C32" s="34" t="s">
        <v>8</v>
      </c>
    </row>
    <row r="33" spans="1:3" ht="13.5" customHeight="1">
      <c r="A33" s="36"/>
      <c r="B33" s="36"/>
      <c r="C33" s="34" t="s">
        <v>171</v>
      </c>
    </row>
    <row r="34" spans="1:3" ht="13.5" customHeight="1">
      <c r="A34" s="16"/>
      <c r="B34" s="16"/>
      <c r="C34" s="17"/>
    </row>
    <row r="35" spans="1:3" ht="13.5" customHeight="1">
      <c r="A35" s="16" t="s">
        <v>133</v>
      </c>
      <c r="B35" s="16" t="s">
        <v>134</v>
      </c>
      <c r="C35" s="17" t="s">
        <v>135</v>
      </c>
    </row>
    <row r="36" spans="1:3" ht="13.5" customHeight="1">
      <c r="A36" s="16" t="s">
        <v>136</v>
      </c>
      <c r="B36" s="16" t="s">
        <v>137</v>
      </c>
      <c r="C36" s="17" t="s">
        <v>138</v>
      </c>
    </row>
    <row r="37" spans="1:3" ht="13.5" customHeight="1">
      <c r="A37" s="16"/>
      <c r="B37" s="16"/>
      <c r="C37" s="17" t="s">
        <v>139</v>
      </c>
    </row>
    <row r="38" spans="1:3" ht="13.5" customHeight="1">
      <c r="A38" s="16"/>
      <c r="B38" s="16"/>
      <c r="C38" s="17"/>
    </row>
    <row r="39" spans="1:3" ht="13.5" customHeight="1">
      <c r="A39" s="16" t="s">
        <v>205</v>
      </c>
      <c r="B39" s="16" t="s">
        <v>206</v>
      </c>
      <c r="C39" s="17" t="s">
        <v>207</v>
      </c>
    </row>
    <row r="40" spans="1:3" ht="13.5" customHeight="1">
      <c r="A40" s="16" t="s">
        <v>155</v>
      </c>
      <c r="B40" s="16" t="s">
        <v>208</v>
      </c>
      <c r="C40" s="17" t="s">
        <v>209</v>
      </c>
    </row>
    <row r="41" spans="1:3" ht="13.5" customHeight="1">
      <c r="A41" s="16"/>
      <c r="B41" s="16"/>
      <c r="C41" s="17" t="s">
        <v>210</v>
      </c>
    </row>
    <row r="42" spans="1:3" ht="13.5" customHeight="1">
      <c r="A42" s="16"/>
      <c r="B42" s="16"/>
      <c r="C42" s="17"/>
    </row>
    <row r="43" spans="1:3" ht="13.5" customHeight="1">
      <c r="A43" s="16" t="s">
        <v>176</v>
      </c>
      <c r="B43" s="16" t="s">
        <v>177</v>
      </c>
      <c r="C43" s="17" t="s">
        <v>296</v>
      </c>
    </row>
    <row r="44" spans="1:3" ht="13.5" customHeight="1">
      <c r="A44" s="16" t="s">
        <v>295</v>
      </c>
      <c r="B44" s="16" t="s">
        <v>178</v>
      </c>
      <c r="C44" s="17" t="s">
        <v>179</v>
      </c>
    </row>
    <row r="45" spans="1:3" ht="13.5" customHeight="1">
      <c r="A45" s="19"/>
      <c r="B45" s="16"/>
      <c r="C45" s="17" t="s">
        <v>180</v>
      </c>
    </row>
    <row r="46" spans="1:3" ht="13.5" customHeight="1">
      <c r="A46" s="19"/>
      <c r="B46" s="16"/>
      <c r="C46" s="17"/>
    </row>
    <row r="47" spans="1:3" ht="13.5" customHeight="1">
      <c r="A47" s="16" t="s">
        <v>211</v>
      </c>
      <c r="B47" s="16" t="s">
        <v>212</v>
      </c>
      <c r="C47" s="17" t="s">
        <v>213</v>
      </c>
    </row>
    <row r="48" spans="1:3" ht="13.5" customHeight="1">
      <c r="A48" s="16" t="s">
        <v>214</v>
      </c>
      <c r="B48" s="16" t="s">
        <v>215</v>
      </c>
      <c r="C48" s="17" t="s">
        <v>216</v>
      </c>
    </row>
    <row r="49" spans="1:3" ht="13.5" customHeight="1">
      <c r="A49" s="16"/>
      <c r="B49" s="16"/>
      <c r="C49" s="17" t="s">
        <v>300</v>
      </c>
    </row>
    <row r="50" spans="1:3" ht="13.5" customHeight="1">
      <c r="A50" s="16"/>
      <c r="B50" s="16"/>
      <c r="C50" s="17"/>
    </row>
    <row r="51" spans="1:3" ht="13.5" customHeight="1">
      <c r="A51" s="16" t="s">
        <v>217</v>
      </c>
      <c r="B51" s="16" t="s">
        <v>218</v>
      </c>
      <c r="C51" s="17" t="s">
        <v>223</v>
      </c>
    </row>
    <row r="52" spans="1:3" ht="13.5" customHeight="1">
      <c r="A52" s="16" t="s">
        <v>219</v>
      </c>
      <c r="B52" s="16" t="s">
        <v>220</v>
      </c>
      <c r="C52" s="17" t="s">
        <v>221</v>
      </c>
    </row>
    <row r="53" spans="1:3" ht="13.5" customHeight="1">
      <c r="A53" s="16"/>
      <c r="B53" s="16"/>
      <c r="C53" s="34" t="s">
        <v>222</v>
      </c>
    </row>
    <row r="54" spans="1:3" ht="13.5" customHeight="1">
      <c r="A54" s="16"/>
      <c r="B54" s="16"/>
      <c r="C54" s="17"/>
    </row>
    <row r="55" spans="1:3" ht="13.5" customHeight="1">
      <c r="A55" s="16" t="s">
        <v>225</v>
      </c>
      <c r="B55" s="16" t="s">
        <v>309</v>
      </c>
      <c r="C55" s="17" t="s">
        <v>230</v>
      </c>
    </row>
    <row r="56" spans="1:3" ht="13.5" customHeight="1">
      <c r="A56" s="16" t="s">
        <v>228</v>
      </c>
      <c r="B56" s="16" t="s">
        <v>310</v>
      </c>
      <c r="C56" s="17" t="s">
        <v>231</v>
      </c>
    </row>
    <row r="57" spans="1:3" ht="13.5" customHeight="1">
      <c r="A57" s="13"/>
      <c r="B57" s="13"/>
      <c r="C57" s="17" t="s">
        <v>224</v>
      </c>
    </row>
    <row r="58" spans="1:3" ht="13.5" customHeight="1">
      <c r="A58" s="20"/>
      <c r="B58" s="20"/>
      <c r="C58" s="21"/>
    </row>
  </sheetData>
  <mergeCells count="1">
    <mergeCell ref="A1:C1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8"/>
  <sheetViews>
    <sheetView showGridLines="0" zoomScaleSheetLayoutView="100" workbookViewId="0" topLeftCell="A1">
      <selection activeCell="A2" sqref="A2:A3"/>
    </sheetView>
  </sheetViews>
  <sheetFormatPr defaultColWidth="8.796875" defaultRowHeight="12.75"/>
  <cols>
    <col min="1" max="1" width="9.09765625" style="60" customWidth="1"/>
    <col min="2" max="3" width="10.69921875" style="60" customWidth="1"/>
    <col min="4" max="16384" width="9.09765625" style="60" customWidth="1"/>
  </cols>
  <sheetData>
    <row r="1" spans="1:10" ht="22.5" customHeight="1">
      <c r="A1" s="116" t="s">
        <v>336</v>
      </c>
      <c r="J1" s="61" t="s">
        <v>327</v>
      </c>
    </row>
    <row r="2" spans="1:10" s="80" customFormat="1" ht="12.75" customHeight="1">
      <c r="A2" s="218"/>
      <c r="B2" s="177" t="s">
        <v>401</v>
      </c>
      <c r="C2" s="213" t="s">
        <v>414</v>
      </c>
      <c r="D2" s="215" t="s">
        <v>415</v>
      </c>
      <c r="E2" s="216"/>
      <c r="F2" s="216"/>
      <c r="G2" s="216"/>
      <c r="H2" s="216"/>
      <c r="I2" s="216"/>
      <c r="J2" s="217"/>
    </row>
    <row r="3" spans="1:10" s="80" customFormat="1" ht="76.5">
      <c r="A3" s="218"/>
      <c r="B3" s="177"/>
      <c r="C3" s="214"/>
      <c r="D3" s="173" t="s">
        <v>416</v>
      </c>
      <c r="E3" s="175" t="s">
        <v>417</v>
      </c>
      <c r="F3" s="175" t="s">
        <v>418</v>
      </c>
      <c r="G3" s="175" t="s">
        <v>419</v>
      </c>
      <c r="H3" s="175" t="s">
        <v>420</v>
      </c>
      <c r="I3" s="175" t="s">
        <v>421</v>
      </c>
      <c r="J3" s="175" t="s">
        <v>413</v>
      </c>
    </row>
    <row r="4" spans="1:11" ht="12.75">
      <c r="A4" s="99" t="s">
        <v>86</v>
      </c>
      <c r="B4" s="12">
        <v>1035641</v>
      </c>
      <c r="C4" s="12" t="s">
        <v>319</v>
      </c>
      <c r="D4" s="12" t="s">
        <v>319</v>
      </c>
      <c r="E4" s="12">
        <v>54605</v>
      </c>
      <c r="F4" s="12">
        <v>27943</v>
      </c>
      <c r="G4" s="12">
        <v>98310</v>
      </c>
      <c r="H4" s="12">
        <v>87535</v>
      </c>
      <c r="I4" s="12">
        <v>38304</v>
      </c>
      <c r="J4" s="12" t="s">
        <v>311</v>
      </c>
      <c r="K4" s="100"/>
    </row>
    <row r="5" spans="1:11" ht="12.75">
      <c r="A5" s="99" t="s">
        <v>11</v>
      </c>
      <c r="B5" s="12">
        <v>112393</v>
      </c>
      <c r="C5" s="12">
        <v>48349</v>
      </c>
      <c r="D5" s="12">
        <v>64044</v>
      </c>
      <c r="E5" s="12">
        <v>5802</v>
      </c>
      <c r="F5" s="12">
        <v>3898</v>
      </c>
      <c r="G5" s="12">
        <v>21460</v>
      </c>
      <c r="H5" s="12">
        <v>10266</v>
      </c>
      <c r="I5" s="12">
        <v>5504</v>
      </c>
      <c r="J5" s="12">
        <v>17114</v>
      </c>
      <c r="K5" s="100"/>
    </row>
    <row r="6" spans="1:11" ht="12.75">
      <c r="A6" s="99" t="s">
        <v>93</v>
      </c>
      <c r="B6" s="12">
        <v>528983</v>
      </c>
      <c r="C6" s="12">
        <v>376951</v>
      </c>
      <c r="D6" s="12">
        <v>152031</v>
      </c>
      <c r="E6" s="12">
        <v>17695</v>
      </c>
      <c r="F6" s="12">
        <v>6243</v>
      </c>
      <c r="G6" s="12">
        <v>39438</v>
      </c>
      <c r="H6" s="12">
        <v>34064</v>
      </c>
      <c r="I6" s="12">
        <v>16584</v>
      </c>
      <c r="J6" s="12">
        <v>38008</v>
      </c>
      <c r="K6" s="100"/>
    </row>
    <row r="7" spans="1:11" ht="12.75">
      <c r="A7" s="99" t="s">
        <v>238</v>
      </c>
      <c r="B7" s="12">
        <v>1575316</v>
      </c>
      <c r="C7" s="12" t="s">
        <v>311</v>
      </c>
      <c r="D7" s="12" t="s">
        <v>311</v>
      </c>
      <c r="E7" s="12" t="s">
        <v>311</v>
      </c>
      <c r="F7" s="12">
        <v>18401</v>
      </c>
      <c r="G7" s="12">
        <v>112845</v>
      </c>
      <c r="H7" s="12" t="s">
        <v>311</v>
      </c>
      <c r="I7" s="12" t="s">
        <v>311</v>
      </c>
      <c r="J7" s="12" t="s">
        <v>311</v>
      </c>
      <c r="K7" s="100"/>
    </row>
    <row r="8" spans="1:11" ht="12.75">
      <c r="A8" s="99" t="s">
        <v>84</v>
      </c>
      <c r="B8" s="12">
        <v>609083</v>
      </c>
      <c r="C8" s="47">
        <v>427716</v>
      </c>
      <c r="D8" s="12">
        <v>181368</v>
      </c>
      <c r="E8" s="12">
        <v>18274</v>
      </c>
      <c r="F8" s="12">
        <v>11995</v>
      </c>
      <c r="G8" s="47">
        <v>51463</v>
      </c>
      <c r="H8" s="12">
        <v>35875</v>
      </c>
      <c r="I8" s="12">
        <v>19799</v>
      </c>
      <c r="J8" s="12">
        <v>43962</v>
      </c>
      <c r="K8" s="100"/>
    </row>
    <row r="9" spans="1:11" ht="12.75">
      <c r="A9" s="99" t="s">
        <v>95</v>
      </c>
      <c r="B9" s="12">
        <v>188436</v>
      </c>
      <c r="C9" s="12">
        <v>74490</v>
      </c>
      <c r="D9" s="12">
        <v>113946</v>
      </c>
      <c r="E9" s="12">
        <v>3302</v>
      </c>
      <c r="F9" s="12">
        <v>13289</v>
      </c>
      <c r="G9" s="12">
        <v>31370</v>
      </c>
      <c r="H9" s="12">
        <v>23987</v>
      </c>
      <c r="I9" s="12">
        <v>12637</v>
      </c>
      <c r="J9" s="12">
        <v>29361</v>
      </c>
      <c r="K9" s="100"/>
    </row>
    <row r="10" spans="1:11" s="86" customFormat="1" ht="12.75">
      <c r="A10" s="101" t="s">
        <v>91</v>
      </c>
      <c r="B10" s="47">
        <v>170732</v>
      </c>
      <c r="C10" s="47">
        <v>103493</v>
      </c>
      <c r="D10" s="47">
        <v>67240</v>
      </c>
      <c r="E10" s="47">
        <v>12295</v>
      </c>
      <c r="F10" s="47">
        <v>6500</v>
      </c>
      <c r="G10" s="47">
        <v>15811</v>
      </c>
      <c r="H10" s="47">
        <v>8371</v>
      </c>
      <c r="I10" s="47">
        <v>5521</v>
      </c>
      <c r="J10" s="47">
        <v>18742</v>
      </c>
      <c r="K10" s="102"/>
    </row>
    <row r="11" spans="1:11" ht="12.75">
      <c r="A11" s="99" t="s">
        <v>90</v>
      </c>
      <c r="B11" s="12">
        <v>62090</v>
      </c>
      <c r="C11" s="47">
        <v>26714</v>
      </c>
      <c r="D11" s="12">
        <v>35376</v>
      </c>
      <c r="E11" s="12" t="s">
        <v>98</v>
      </c>
      <c r="F11" s="12">
        <v>1429</v>
      </c>
      <c r="G11" s="12">
        <v>16607</v>
      </c>
      <c r="H11" s="12">
        <v>4588</v>
      </c>
      <c r="I11" s="12">
        <v>3042</v>
      </c>
      <c r="J11" s="12" t="s">
        <v>98</v>
      </c>
      <c r="K11" s="100"/>
    </row>
    <row r="12" spans="1:11" ht="12.75">
      <c r="A12" s="99" t="s">
        <v>85</v>
      </c>
      <c r="B12" s="12">
        <v>45449</v>
      </c>
      <c r="C12" s="12">
        <v>29687</v>
      </c>
      <c r="D12" s="12">
        <v>15762</v>
      </c>
      <c r="E12" s="12" t="s">
        <v>0</v>
      </c>
      <c r="F12" s="12">
        <v>725</v>
      </c>
      <c r="G12" s="12">
        <v>6879</v>
      </c>
      <c r="H12" s="12">
        <v>1878</v>
      </c>
      <c r="I12" s="12">
        <v>920</v>
      </c>
      <c r="J12" s="12">
        <v>5360</v>
      </c>
      <c r="K12" s="100"/>
    </row>
    <row r="13" spans="1:11" ht="12.75">
      <c r="A13" s="99" t="s">
        <v>88</v>
      </c>
      <c r="B13" s="12">
        <v>29616</v>
      </c>
      <c r="C13" s="12">
        <v>8576</v>
      </c>
      <c r="D13" s="12">
        <v>21039</v>
      </c>
      <c r="E13" s="12" t="s">
        <v>121</v>
      </c>
      <c r="F13" s="12">
        <v>808</v>
      </c>
      <c r="G13" s="12">
        <v>6579</v>
      </c>
      <c r="H13" s="12">
        <v>3887</v>
      </c>
      <c r="I13" s="12">
        <v>1602</v>
      </c>
      <c r="J13" s="12" t="s">
        <v>98</v>
      </c>
      <c r="K13" s="100"/>
    </row>
    <row r="14" spans="1:11" ht="12.75">
      <c r="A14" s="99" t="s">
        <v>96</v>
      </c>
      <c r="B14" s="12">
        <v>11213</v>
      </c>
      <c r="C14" s="12">
        <v>4527</v>
      </c>
      <c r="D14" s="12">
        <v>6686</v>
      </c>
      <c r="E14" s="33" t="s">
        <v>97</v>
      </c>
      <c r="F14" s="12">
        <v>316</v>
      </c>
      <c r="G14" s="12">
        <v>2553</v>
      </c>
      <c r="H14" s="12">
        <v>427</v>
      </c>
      <c r="I14" s="12">
        <v>567</v>
      </c>
      <c r="J14" s="12">
        <v>2823</v>
      </c>
      <c r="K14" s="100"/>
    </row>
    <row r="15" spans="1:11" ht="12.75">
      <c r="A15" s="99" t="s">
        <v>89</v>
      </c>
      <c r="B15" s="12">
        <v>32919</v>
      </c>
      <c r="C15" s="12" t="s">
        <v>98</v>
      </c>
      <c r="D15" s="12" t="s">
        <v>98</v>
      </c>
      <c r="E15" s="12" t="s">
        <v>98</v>
      </c>
      <c r="F15" s="12">
        <v>719</v>
      </c>
      <c r="G15" s="12">
        <v>8421</v>
      </c>
      <c r="H15" s="12">
        <v>2214</v>
      </c>
      <c r="I15" s="12">
        <v>1701</v>
      </c>
      <c r="J15" s="12" t="s">
        <v>311</v>
      </c>
      <c r="K15" s="100"/>
    </row>
    <row r="16" spans="1:11" ht="12.75">
      <c r="A16" s="99" t="s">
        <v>237</v>
      </c>
      <c r="B16" s="12">
        <v>134283</v>
      </c>
      <c r="C16" s="12">
        <v>74154</v>
      </c>
      <c r="D16" s="12">
        <v>60129</v>
      </c>
      <c r="E16" s="12">
        <v>11428</v>
      </c>
      <c r="F16" s="12">
        <v>5531</v>
      </c>
      <c r="G16" s="12">
        <v>12800</v>
      </c>
      <c r="H16" s="12">
        <v>12080</v>
      </c>
      <c r="I16" s="12">
        <v>2047</v>
      </c>
      <c r="J16" s="12">
        <v>16242</v>
      </c>
      <c r="K16" s="100"/>
    </row>
    <row r="17" spans="1:11" ht="13.5" customHeight="1">
      <c r="A17" s="58" t="s">
        <v>263</v>
      </c>
      <c r="C17" s="62"/>
      <c r="D17" s="62"/>
      <c r="E17" s="63"/>
      <c r="F17" s="62"/>
      <c r="G17" s="62"/>
      <c r="H17" s="62"/>
      <c r="I17" s="62"/>
      <c r="J17" s="62"/>
      <c r="K17" s="100"/>
    </row>
    <row r="18" ht="12.75">
      <c r="A18" s="143" t="s">
        <v>326</v>
      </c>
    </row>
  </sheetData>
  <mergeCells count="4">
    <mergeCell ref="C2:C3"/>
    <mergeCell ref="D2:J2"/>
    <mergeCell ref="A2:A3"/>
    <mergeCell ref="B2:B3"/>
  </mergeCells>
  <printOptions/>
  <pageMargins left="0.75" right="0.75" top="1" bottom="1" header="0.512" footer="0.512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SheetLayoutView="100" workbookViewId="0" topLeftCell="A1">
      <selection activeCell="A3" sqref="A3:A4"/>
    </sheetView>
  </sheetViews>
  <sheetFormatPr defaultColWidth="8.796875" defaultRowHeight="12.75"/>
  <cols>
    <col min="1" max="3" width="9.09765625" style="60" customWidth="1"/>
    <col min="4" max="4" width="9.09765625" style="104" customWidth="1"/>
    <col min="5" max="7" width="9.09765625" style="105" customWidth="1"/>
    <col min="8" max="16384" width="9.09765625" style="60" customWidth="1"/>
  </cols>
  <sheetData>
    <row r="1" ht="16.5" customHeight="1">
      <c r="A1" s="103" t="s">
        <v>81</v>
      </c>
    </row>
    <row r="2" spans="1:10" ht="15.75" customHeight="1">
      <c r="A2" s="156" t="s">
        <v>337</v>
      </c>
      <c r="J2" s="106" t="s">
        <v>246</v>
      </c>
    </row>
    <row r="3" spans="1:10" s="80" customFormat="1" ht="12.75">
      <c r="A3" s="178"/>
      <c r="B3" s="219" t="s">
        <v>422</v>
      </c>
      <c r="C3" s="219" t="s">
        <v>423</v>
      </c>
      <c r="D3" s="221" t="s">
        <v>424</v>
      </c>
      <c r="E3" s="222"/>
      <c r="F3" s="222"/>
      <c r="G3" s="222"/>
      <c r="H3" s="222"/>
      <c r="I3" s="222"/>
      <c r="J3" s="223"/>
    </row>
    <row r="4" spans="1:10" s="80" customFormat="1" ht="12.75">
      <c r="A4" s="178"/>
      <c r="B4" s="220"/>
      <c r="C4" s="220"/>
      <c r="D4" s="185" t="s">
        <v>425</v>
      </c>
      <c r="E4" s="186" t="s">
        <v>426</v>
      </c>
      <c r="F4" s="186" t="s">
        <v>35</v>
      </c>
      <c r="G4" s="186" t="s">
        <v>36</v>
      </c>
      <c r="H4" s="171" t="s">
        <v>37</v>
      </c>
      <c r="I4" s="171" t="s">
        <v>38</v>
      </c>
      <c r="J4" s="171" t="s">
        <v>39</v>
      </c>
    </row>
    <row r="5" spans="1:10" ht="12.75">
      <c r="A5" s="224" t="s">
        <v>86</v>
      </c>
      <c r="B5" s="107" t="s">
        <v>181</v>
      </c>
      <c r="C5" s="108">
        <v>312</v>
      </c>
      <c r="D5" s="108">
        <f>IF(SUM(E5:J5)=0,"-",SUM(E5:J5))</f>
        <v>5438</v>
      </c>
      <c r="E5" s="108">
        <v>0</v>
      </c>
      <c r="F5" s="108">
        <v>0</v>
      </c>
      <c r="G5" s="108">
        <v>0</v>
      </c>
      <c r="H5" s="108">
        <v>1736</v>
      </c>
      <c r="I5" s="108">
        <v>1860</v>
      </c>
      <c r="J5" s="108">
        <v>1842</v>
      </c>
    </row>
    <row r="6" spans="1:10" ht="12.75">
      <c r="A6" s="224"/>
      <c r="B6" s="107" t="s">
        <v>276</v>
      </c>
      <c r="C6" s="108">
        <v>696</v>
      </c>
      <c r="D6" s="108">
        <f>IF(SUM(E6:J6)=0,"-",SUM(E6:J6))</f>
        <v>6708</v>
      </c>
      <c r="E6" s="108">
        <v>85</v>
      </c>
      <c r="F6" s="108">
        <v>465</v>
      </c>
      <c r="G6" s="108">
        <v>840</v>
      </c>
      <c r="H6" s="108">
        <v>1664</v>
      </c>
      <c r="I6" s="108">
        <v>1816</v>
      </c>
      <c r="J6" s="108">
        <v>1838</v>
      </c>
    </row>
    <row r="7" spans="1:10" ht="12.75">
      <c r="A7" s="224" t="s">
        <v>92</v>
      </c>
      <c r="B7" s="107" t="s">
        <v>279</v>
      </c>
      <c r="C7" s="108">
        <v>56</v>
      </c>
      <c r="D7" s="108">
        <f>IF(SUM(E7:J7)=0,"-",SUM(E7:J7))</f>
        <v>550</v>
      </c>
      <c r="E7" s="108">
        <v>0</v>
      </c>
      <c r="F7" s="108">
        <v>0</v>
      </c>
      <c r="G7" s="108">
        <v>0</v>
      </c>
      <c r="H7" s="108">
        <v>177</v>
      </c>
      <c r="I7" s="108">
        <v>163</v>
      </c>
      <c r="J7" s="108">
        <v>210</v>
      </c>
    </row>
    <row r="8" spans="1:10" ht="12.75">
      <c r="A8" s="224"/>
      <c r="B8" s="107" t="s">
        <v>280</v>
      </c>
      <c r="C8" s="108">
        <v>289</v>
      </c>
      <c r="D8" s="108">
        <v>1859</v>
      </c>
      <c r="E8" s="108">
        <v>20</v>
      </c>
      <c r="F8" s="108">
        <v>102</v>
      </c>
      <c r="G8" s="108">
        <v>154</v>
      </c>
      <c r="H8" s="108">
        <v>482</v>
      </c>
      <c r="I8" s="108">
        <v>595</v>
      </c>
      <c r="J8" s="108">
        <v>506</v>
      </c>
    </row>
    <row r="9" spans="1:10" ht="12.75">
      <c r="A9" s="224" t="s">
        <v>93</v>
      </c>
      <c r="B9" s="107" t="s">
        <v>282</v>
      </c>
      <c r="C9" s="108">
        <v>180</v>
      </c>
      <c r="D9" s="108">
        <f>IF(SUM(E9:J9)=0,"-",SUM(E9:J9))</f>
        <v>3204</v>
      </c>
      <c r="E9" s="108">
        <v>0</v>
      </c>
      <c r="F9" s="108">
        <v>0</v>
      </c>
      <c r="G9" s="108">
        <v>0</v>
      </c>
      <c r="H9" s="108">
        <v>1057</v>
      </c>
      <c r="I9" s="108">
        <v>1033</v>
      </c>
      <c r="J9" s="108">
        <v>1114</v>
      </c>
    </row>
    <row r="10" spans="1:10" ht="12.75">
      <c r="A10" s="224"/>
      <c r="B10" s="107" t="s">
        <v>283</v>
      </c>
      <c r="C10" s="108">
        <v>156</v>
      </c>
      <c r="D10" s="108">
        <f>IF(SUM(E10:J10)=0,"-",SUM(E10:J10))</f>
        <v>1484</v>
      </c>
      <c r="E10" s="108">
        <v>52</v>
      </c>
      <c r="F10" s="108">
        <v>186</v>
      </c>
      <c r="G10" s="108">
        <v>200</v>
      </c>
      <c r="H10" s="108">
        <v>318</v>
      </c>
      <c r="I10" s="108">
        <v>376</v>
      </c>
      <c r="J10" s="108">
        <v>352</v>
      </c>
    </row>
    <row r="11" spans="1:10" ht="12.75">
      <c r="A11" s="225" t="s">
        <v>238</v>
      </c>
      <c r="B11" s="109" t="s">
        <v>287</v>
      </c>
      <c r="C11" s="108">
        <v>204</v>
      </c>
      <c r="D11" s="108">
        <f>IF(SUM(E11:J11)=0,"-",SUM(E11:J11))</f>
        <v>5453</v>
      </c>
      <c r="E11" s="108">
        <v>0</v>
      </c>
      <c r="F11" s="108">
        <v>0</v>
      </c>
      <c r="G11" s="108">
        <v>0</v>
      </c>
      <c r="H11" s="108">
        <v>1052</v>
      </c>
      <c r="I11" s="108">
        <v>2206</v>
      </c>
      <c r="J11" s="108">
        <v>2195</v>
      </c>
    </row>
    <row r="12" spans="1:10" ht="12.75">
      <c r="A12" s="226"/>
      <c r="B12" s="109" t="s">
        <v>288</v>
      </c>
      <c r="C12" s="108">
        <v>834</v>
      </c>
      <c r="D12" s="108">
        <f>IF(SUM(E12:J12)=0,"-",SUM(E12:J12))</f>
        <v>6537</v>
      </c>
      <c r="E12" s="108">
        <v>78</v>
      </c>
      <c r="F12" s="108">
        <v>338</v>
      </c>
      <c r="G12" s="108">
        <v>503</v>
      </c>
      <c r="H12" s="108">
        <v>1474</v>
      </c>
      <c r="I12" s="108">
        <v>2064</v>
      </c>
      <c r="J12" s="108">
        <v>2080</v>
      </c>
    </row>
    <row r="13" spans="1:10" ht="12.75">
      <c r="A13" s="224" t="s">
        <v>123</v>
      </c>
      <c r="B13" s="107" t="s">
        <v>185</v>
      </c>
      <c r="C13" s="108">
        <v>216</v>
      </c>
      <c r="D13" s="108">
        <f aca="true" t="shared" si="0" ref="D13:D25">IF(SUM(E13:J13)=0,"-",SUM(E13:J13))</f>
        <v>3653</v>
      </c>
      <c r="E13" s="108">
        <v>0</v>
      </c>
      <c r="F13" s="108">
        <v>0</v>
      </c>
      <c r="G13" s="108">
        <v>0</v>
      </c>
      <c r="H13" s="108">
        <v>1216</v>
      </c>
      <c r="I13" s="108">
        <v>1223</v>
      </c>
      <c r="J13" s="108">
        <v>1214</v>
      </c>
    </row>
    <row r="14" spans="1:10" ht="12.75">
      <c r="A14" s="224"/>
      <c r="B14" s="107" t="s">
        <v>182</v>
      </c>
      <c r="C14" s="108">
        <v>327</v>
      </c>
      <c r="D14" s="108">
        <f t="shared" si="0"/>
        <v>3319</v>
      </c>
      <c r="E14" s="108">
        <v>45</v>
      </c>
      <c r="F14" s="108">
        <v>231</v>
      </c>
      <c r="G14" s="108">
        <v>296</v>
      </c>
      <c r="H14" s="108">
        <v>855</v>
      </c>
      <c r="I14" s="108">
        <v>944</v>
      </c>
      <c r="J14" s="108">
        <v>948</v>
      </c>
    </row>
    <row r="15" spans="1:12" ht="12.75">
      <c r="A15" s="224" t="s">
        <v>95</v>
      </c>
      <c r="B15" s="107" t="s">
        <v>315</v>
      </c>
      <c r="C15" s="107">
        <v>41</v>
      </c>
      <c r="D15" s="107">
        <f>IF(SUM(E15:J15)=0,"-",SUM(E15:J15))</f>
        <v>929</v>
      </c>
      <c r="E15" s="108">
        <v>0</v>
      </c>
      <c r="F15" s="108">
        <v>0</v>
      </c>
      <c r="G15" s="108">
        <v>0</v>
      </c>
      <c r="H15" s="110">
        <v>301</v>
      </c>
      <c r="I15" s="110">
        <v>300</v>
      </c>
      <c r="J15" s="110">
        <v>328</v>
      </c>
      <c r="L15" s="111"/>
    </row>
    <row r="16" spans="1:12" ht="12.75">
      <c r="A16" s="224"/>
      <c r="B16" s="107" t="s">
        <v>316</v>
      </c>
      <c r="C16" s="110">
        <v>313</v>
      </c>
      <c r="D16" s="107">
        <f>IF(SUM(E16:J16)=0,"-",SUM(E16:J16))</f>
        <v>2715</v>
      </c>
      <c r="E16" s="110">
        <v>22</v>
      </c>
      <c r="F16" s="110">
        <v>104</v>
      </c>
      <c r="G16" s="110">
        <v>176</v>
      </c>
      <c r="H16" s="110">
        <v>744</v>
      </c>
      <c r="I16" s="110">
        <v>831</v>
      </c>
      <c r="J16" s="110">
        <v>838</v>
      </c>
      <c r="L16" s="112"/>
    </row>
    <row r="17" spans="1:10" ht="12.75">
      <c r="A17" s="224" t="s">
        <v>91</v>
      </c>
      <c r="B17" s="107" t="s">
        <v>289</v>
      </c>
      <c r="C17" s="108">
        <v>56</v>
      </c>
      <c r="D17" s="108">
        <f t="shared" si="0"/>
        <v>1057</v>
      </c>
      <c r="E17" s="108">
        <v>0</v>
      </c>
      <c r="F17" s="108">
        <v>0</v>
      </c>
      <c r="G17" s="108">
        <v>0</v>
      </c>
      <c r="H17" s="108">
        <v>370</v>
      </c>
      <c r="I17" s="108">
        <v>369</v>
      </c>
      <c r="J17" s="108">
        <v>318</v>
      </c>
    </row>
    <row r="18" spans="1:10" ht="12.75">
      <c r="A18" s="224"/>
      <c r="B18" s="107" t="s">
        <v>183</v>
      </c>
      <c r="C18" s="108">
        <v>89</v>
      </c>
      <c r="D18" s="108">
        <f t="shared" si="0"/>
        <v>1358</v>
      </c>
      <c r="E18" s="108">
        <v>29</v>
      </c>
      <c r="F18" s="108">
        <v>93</v>
      </c>
      <c r="G18" s="108">
        <v>124</v>
      </c>
      <c r="H18" s="108">
        <v>364</v>
      </c>
      <c r="I18" s="108">
        <v>360</v>
      </c>
      <c r="J18" s="108">
        <v>388</v>
      </c>
    </row>
    <row r="19" spans="1:10" ht="12.75">
      <c r="A19" s="224" t="s">
        <v>90</v>
      </c>
      <c r="B19" s="107" t="s">
        <v>184</v>
      </c>
      <c r="C19" s="108">
        <v>61</v>
      </c>
      <c r="D19" s="108">
        <f t="shared" si="0"/>
        <v>857</v>
      </c>
      <c r="E19" s="108">
        <v>0</v>
      </c>
      <c r="F19" s="108">
        <v>0</v>
      </c>
      <c r="G19" s="108">
        <v>0</v>
      </c>
      <c r="H19" s="108">
        <v>278</v>
      </c>
      <c r="I19" s="108">
        <v>287</v>
      </c>
      <c r="J19" s="108">
        <v>292</v>
      </c>
    </row>
    <row r="20" spans="1:10" ht="12.75">
      <c r="A20" s="224"/>
      <c r="B20" s="107" t="s">
        <v>290</v>
      </c>
      <c r="C20" s="108">
        <v>97</v>
      </c>
      <c r="D20" s="108">
        <f t="shared" si="0"/>
        <v>782</v>
      </c>
      <c r="E20" s="108">
        <v>18</v>
      </c>
      <c r="F20" s="108">
        <v>65</v>
      </c>
      <c r="G20" s="108">
        <v>112</v>
      </c>
      <c r="H20" s="108">
        <v>190</v>
      </c>
      <c r="I20" s="108">
        <v>193</v>
      </c>
      <c r="J20" s="108">
        <v>204</v>
      </c>
    </row>
    <row r="21" spans="1:10" ht="12.75">
      <c r="A21" s="224" t="s">
        <v>85</v>
      </c>
      <c r="B21" s="109" t="s">
        <v>292</v>
      </c>
      <c r="C21" s="108">
        <v>8</v>
      </c>
      <c r="D21" s="108">
        <f t="shared" si="0"/>
        <v>39</v>
      </c>
      <c r="E21" s="108">
        <v>0</v>
      </c>
      <c r="F21" s="108">
        <v>0</v>
      </c>
      <c r="G21" s="108">
        <v>0</v>
      </c>
      <c r="H21" s="108">
        <v>36</v>
      </c>
      <c r="I21" s="108">
        <v>0</v>
      </c>
      <c r="J21" s="108">
        <v>3</v>
      </c>
    </row>
    <row r="22" spans="1:10" ht="12.75">
      <c r="A22" s="224"/>
      <c r="B22" s="107" t="s">
        <v>293</v>
      </c>
      <c r="C22" s="108">
        <v>51</v>
      </c>
      <c r="D22" s="108">
        <f t="shared" si="0"/>
        <v>701</v>
      </c>
      <c r="E22" s="108">
        <v>2</v>
      </c>
      <c r="F22" s="108">
        <v>15</v>
      </c>
      <c r="G22" s="108">
        <v>50</v>
      </c>
      <c r="H22" s="108">
        <v>185</v>
      </c>
      <c r="I22" s="108">
        <v>222</v>
      </c>
      <c r="J22" s="108">
        <v>227</v>
      </c>
    </row>
    <row r="23" spans="1:10" ht="12.75">
      <c r="A23" s="224" t="s">
        <v>88</v>
      </c>
      <c r="B23" s="109" t="s">
        <v>298</v>
      </c>
      <c r="C23" s="108">
        <v>0</v>
      </c>
      <c r="D23" s="108" t="str">
        <f t="shared" si="0"/>
        <v>-</v>
      </c>
      <c r="E23" s="108">
        <v>0</v>
      </c>
      <c r="F23" s="108">
        <v>0</v>
      </c>
      <c r="G23" s="108">
        <v>0</v>
      </c>
      <c r="H23" s="108">
        <v>0</v>
      </c>
      <c r="I23" s="108">
        <v>0</v>
      </c>
      <c r="J23" s="108">
        <v>0</v>
      </c>
    </row>
    <row r="24" spans="1:10" ht="12.75">
      <c r="A24" s="224"/>
      <c r="B24" s="107" t="s">
        <v>299</v>
      </c>
      <c r="C24" s="108">
        <v>41</v>
      </c>
      <c r="D24" s="108">
        <f t="shared" si="0"/>
        <v>660</v>
      </c>
      <c r="E24" s="108">
        <v>2</v>
      </c>
      <c r="F24" s="108">
        <v>14</v>
      </c>
      <c r="G24" s="108">
        <v>29</v>
      </c>
      <c r="H24" s="108">
        <v>207</v>
      </c>
      <c r="I24" s="108">
        <v>214</v>
      </c>
      <c r="J24" s="108">
        <v>194</v>
      </c>
    </row>
    <row r="25" spans="1:10" ht="12.75">
      <c r="A25" s="224" t="s">
        <v>96</v>
      </c>
      <c r="B25" s="109" t="s">
        <v>304</v>
      </c>
      <c r="C25" s="108">
        <v>0</v>
      </c>
      <c r="D25" s="108" t="str">
        <f t="shared" si="0"/>
        <v>-</v>
      </c>
      <c r="E25" s="108">
        <v>0</v>
      </c>
      <c r="F25" s="108">
        <v>0</v>
      </c>
      <c r="G25" s="108">
        <v>0</v>
      </c>
      <c r="H25" s="108">
        <v>0</v>
      </c>
      <c r="I25" s="108">
        <v>0</v>
      </c>
      <c r="J25" s="108">
        <v>0</v>
      </c>
    </row>
    <row r="26" spans="1:10" ht="12.75">
      <c r="A26" s="224"/>
      <c r="B26" s="107" t="s">
        <v>305</v>
      </c>
      <c r="C26" s="113">
        <v>27</v>
      </c>
      <c r="D26" s="108">
        <v>380</v>
      </c>
      <c r="E26" s="113">
        <v>1</v>
      </c>
      <c r="F26" s="113">
        <v>16</v>
      </c>
      <c r="G26" s="113">
        <v>26</v>
      </c>
      <c r="H26" s="113">
        <v>108</v>
      </c>
      <c r="I26" s="113">
        <v>114</v>
      </c>
      <c r="J26" s="113">
        <v>115</v>
      </c>
    </row>
    <row r="27" spans="1:10" ht="12.75">
      <c r="A27" s="224" t="s">
        <v>127</v>
      </c>
      <c r="B27" s="107" t="s">
        <v>307</v>
      </c>
      <c r="C27" s="108">
        <v>40</v>
      </c>
      <c r="D27" s="108">
        <f>IF(SUM(E27:J27)=0,"-",SUM(E27:J27))</f>
        <v>668</v>
      </c>
      <c r="E27" s="108">
        <v>0</v>
      </c>
      <c r="F27" s="108">
        <v>0</v>
      </c>
      <c r="G27" s="108">
        <v>0</v>
      </c>
      <c r="H27" s="108">
        <v>199</v>
      </c>
      <c r="I27" s="108">
        <v>242</v>
      </c>
      <c r="J27" s="108">
        <v>227</v>
      </c>
    </row>
    <row r="28" spans="1:10" ht="12.75">
      <c r="A28" s="224"/>
      <c r="B28" s="107" t="s">
        <v>308</v>
      </c>
      <c r="C28" s="113">
        <v>52</v>
      </c>
      <c r="D28" s="108">
        <f>IF(SUM(E28:J28)=0,"-",SUM(E28:J28))</f>
        <v>897</v>
      </c>
      <c r="E28" s="113">
        <v>8</v>
      </c>
      <c r="F28" s="113">
        <v>55</v>
      </c>
      <c r="G28" s="113">
        <v>61</v>
      </c>
      <c r="H28" s="113">
        <v>264</v>
      </c>
      <c r="I28" s="113">
        <v>257</v>
      </c>
      <c r="J28" s="113">
        <v>252</v>
      </c>
    </row>
    <row r="29" spans="1:10" ht="12.75">
      <c r="A29" s="224" t="s">
        <v>237</v>
      </c>
      <c r="B29" s="109" t="s">
        <v>312</v>
      </c>
      <c r="C29" s="107">
        <v>94</v>
      </c>
      <c r="D29" s="107">
        <f>IF(SUM(E29:J29)=0,"-",SUM(E29:J29))</f>
        <v>1586</v>
      </c>
      <c r="E29" s="107" t="s">
        <v>125</v>
      </c>
      <c r="F29" s="107" t="s">
        <v>125</v>
      </c>
      <c r="G29" s="107" t="s">
        <v>125</v>
      </c>
      <c r="H29" s="107">
        <v>520</v>
      </c>
      <c r="I29" s="107">
        <v>526</v>
      </c>
      <c r="J29" s="107">
        <v>540</v>
      </c>
    </row>
    <row r="30" spans="1:10" ht="12.75">
      <c r="A30" s="227"/>
      <c r="B30" s="107" t="s">
        <v>313</v>
      </c>
      <c r="C30" s="110">
        <v>132</v>
      </c>
      <c r="D30" s="107">
        <f>IF(SUM(E30:J30)=0,"-",SUM(E30:J30))</f>
        <v>1169</v>
      </c>
      <c r="E30" s="110">
        <v>8</v>
      </c>
      <c r="F30" s="110">
        <v>44</v>
      </c>
      <c r="G30" s="110">
        <v>66</v>
      </c>
      <c r="H30" s="110">
        <v>317</v>
      </c>
      <c r="I30" s="110">
        <v>349</v>
      </c>
      <c r="J30" s="110">
        <v>385</v>
      </c>
    </row>
    <row r="31" ht="12.75">
      <c r="A31" s="60" t="s">
        <v>40</v>
      </c>
    </row>
    <row r="32" ht="12.75">
      <c r="A32" s="60" t="s">
        <v>41</v>
      </c>
    </row>
    <row r="33" ht="12.75">
      <c r="A33" s="60" t="s">
        <v>42</v>
      </c>
    </row>
    <row r="34" ht="12.75">
      <c r="A34" s="60" t="s">
        <v>242</v>
      </c>
    </row>
  </sheetData>
  <mergeCells count="17">
    <mergeCell ref="A23:A24"/>
    <mergeCell ref="A25:A26"/>
    <mergeCell ref="A27:A28"/>
    <mergeCell ref="A29:A30"/>
    <mergeCell ref="A15:A16"/>
    <mergeCell ref="A17:A18"/>
    <mergeCell ref="A19:A20"/>
    <mergeCell ref="A21:A22"/>
    <mergeCell ref="A5:A6"/>
    <mergeCell ref="A7:A8"/>
    <mergeCell ref="A9:A10"/>
    <mergeCell ref="A13:A14"/>
    <mergeCell ref="A11:A12"/>
    <mergeCell ref="B3:B4"/>
    <mergeCell ref="C3:C4"/>
    <mergeCell ref="D3:J3"/>
    <mergeCell ref="A3:A4"/>
  </mergeCells>
  <printOptions/>
  <pageMargins left="0.75" right="0.75" top="1" bottom="1" header="0.512" footer="0.512"/>
  <pageSetup horizontalDpi="600" verticalDpi="600" orientation="portrait" paperSize="9" scale="95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3"/>
  <sheetViews>
    <sheetView showGridLines="0" zoomScaleSheetLayoutView="100" workbookViewId="0" topLeftCell="A1">
      <selection activeCell="A2" sqref="A2:A3"/>
    </sheetView>
  </sheetViews>
  <sheetFormatPr defaultColWidth="8.796875" defaultRowHeight="12.75"/>
  <cols>
    <col min="1" max="1" width="10.69921875" style="60" customWidth="1"/>
    <col min="2" max="7" width="12.69921875" style="60" customWidth="1"/>
    <col min="8" max="16384" width="9.09765625" style="60" customWidth="1"/>
  </cols>
  <sheetData>
    <row r="1" spans="1:7" ht="21" customHeight="1">
      <c r="A1" s="116" t="s">
        <v>338</v>
      </c>
      <c r="G1" s="106" t="s">
        <v>247</v>
      </c>
    </row>
    <row r="2" spans="1:7" s="80" customFormat="1" ht="12.75">
      <c r="A2" s="178"/>
      <c r="B2" s="177" t="s">
        <v>427</v>
      </c>
      <c r="C2" s="177"/>
      <c r="D2" s="177" t="s">
        <v>428</v>
      </c>
      <c r="E2" s="177"/>
      <c r="F2" s="177" t="s">
        <v>429</v>
      </c>
      <c r="G2" s="177"/>
    </row>
    <row r="3" spans="1:7" s="80" customFormat="1" ht="12.75">
      <c r="A3" s="178"/>
      <c r="B3" s="171" t="s">
        <v>430</v>
      </c>
      <c r="C3" s="171" t="s">
        <v>431</v>
      </c>
      <c r="D3" s="171" t="s">
        <v>430</v>
      </c>
      <c r="E3" s="171" t="s">
        <v>432</v>
      </c>
      <c r="F3" s="171" t="s">
        <v>430</v>
      </c>
      <c r="G3" s="171" t="s">
        <v>432</v>
      </c>
    </row>
    <row r="4" spans="1:7" ht="12.75">
      <c r="A4" s="99" t="s">
        <v>86</v>
      </c>
      <c r="B4" s="110">
        <v>51</v>
      </c>
      <c r="C4" s="110">
        <v>22988</v>
      </c>
      <c r="D4" s="110">
        <v>22</v>
      </c>
      <c r="E4" s="110">
        <v>11292</v>
      </c>
      <c r="F4" s="110">
        <v>11</v>
      </c>
      <c r="G4" s="110">
        <v>12601</v>
      </c>
    </row>
    <row r="5" spans="1:7" ht="12.75">
      <c r="A5" s="99" t="s">
        <v>92</v>
      </c>
      <c r="B5" s="110">
        <v>7</v>
      </c>
      <c r="C5" s="110">
        <v>4447</v>
      </c>
      <c r="D5" s="110">
        <v>5</v>
      </c>
      <c r="E5" s="110">
        <v>2236</v>
      </c>
      <c r="F5" s="110">
        <v>2</v>
      </c>
      <c r="G5" s="110">
        <v>1769</v>
      </c>
    </row>
    <row r="6" spans="1:7" ht="12.75">
      <c r="A6" s="99" t="s">
        <v>93</v>
      </c>
      <c r="B6" s="110">
        <v>15</v>
      </c>
      <c r="C6" s="110">
        <v>8920</v>
      </c>
      <c r="D6" s="110">
        <v>6</v>
      </c>
      <c r="E6" s="110">
        <v>3934</v>
      </c>
      <c r="F6" s="110">
        <v>5</v>
      </c>
      <c r="G6" s="110">
        <v>3908</v>
      </c>
    </row>
    <row r="7" spans="1:7" ht="12.75">
      <c r="A7" s="99" t="s">
        <v>238</v>
      </c>
      <c r="B7" s="110">
        <v>79</v>
      </c>
      <c r="C7" s="110">
        <v>25434</v>
      </c>
      <c r="D7" s="110">
        <v>28</v>
      </c>
      <c r="E7" s="110">
        <v>12389</v>
      </c>
      <c r="F7" s="110">
        <v>16</v>
      </c>
      <c r="G7" s="110">
        <v>10734</v>
      </c>
    </row>
    <row r="8" spans="1:7" ht="12.75">
      <c r="A8" s="99" t="s">
        <v>124</v>
      </c>
      <c r="B8" s="110">
        <v>20</v>
      </c>
      <c r="C8" s="110">
        <v>11423</v>
      </c>
      <c r="D8" s="110">
        <v>8</v>
      </c>
      <c r="E8" s="110">
        <v>5005</v>
      </c>
      <c r="F8" s="110">
        <v>5</v>
      </c>
      <c r="G8" s="110">
        <v>5193</v>
      </c>
    </row>
    <row r="9" spans="1:7" ht="12.75">
      <c r="A9" s="99" t="s">
        <v>95</v>
      </c>
      <c r="B9" s="110">
        <v>14</v>
      </c>
      <c r="C9" s="110">
        <v>6656</v>
      </c>
      <c r="D9" s="110">
        <v>6</v>
      </c>
      <c r="E9" s="110">
        <v>3203</v>
      </c>
      <c r="F9" s="110">
        <v>3</v>
      </c>
      <c r="G9" s="110">
        <v>2669</v>
      </c>
    </row>
    <row r="10" spans="1:7" ht="12.75">
      <c r="A10" s="99" t="s">
        <v>91</v>
      </c>
      <c r="B10" s="110">
        <v>7</v>
      </c>
      <c r="C10" s="110">
        <v>4254</v>
      </c>
      <c r="D10" s="110">
        <v>3</v>
      </c>
      <c r="E10" s="110">
        <v>1898</v>
      </c>
      <c r="F10" s="110">
        <v>2</v>
      </c>
      <c r="G10" s="114">
        <v>1898</v>
      </c>
    </row>
    <row r="11" spans="1:7" ht="12.75">
      <c r="A11" s="99" t="s">
        <v>90</v>
      </c>
      <c r="B11" s="110">
        <v>5</v>
      </c>
      <c r="C11" s="110">
        <v>2807</v>
      </c>
      <c r="D11" s="110">
        <v>2</v>
      </c>
      <c r="E11" s="110">
        <v>1318</v>
      </c>
      <c r="F11" s="110">
        <v>1</v>
      </c>
      <c r="G11" s="110">
        <v>562</v>
      </c>
    </row>
    <row r="12" spans="1:7" ht="12.75">
      <c r="A12" s="99" t="s">
        <v>85</v>
      </c>
      <c r="B12" s="110">
        <v>5</v>
      </c>
      <c r="C12" s="110">
        <v>1532</v>
      </c>
      <c r="D12" s="110">
        <v>2</v>
      </c>
      <c r="E12" s="110">
        <v>750</v>
      </c>
      <c r="F12" s="110">
        <v>1</v>
      </c>
      <c r="G12" s="110">
        <v>781</v>
      </c>
    </row>
    <row r="13" spans="1:7" ht="12.75">
      <c r="A13" s="99" t="s">
        <v>88</v>
      </c>
      <c r="B13" s="110">
        <v>5</v>
      </c>
      <c r="C13" s="110">
        <v>1327</v>
      </c>
      <c r="D13" s="110">
        <v>1</v>
      </c>
      <c r="E13" s="110">
        <v>699</v>
      </c>
      <c r="F13" s="110">
        <v>1</v>
      </c>
      <c r="G13" s="110">
        <v>744</v>
      </c>
    </row>
    <row r="14" spans="1:7" ht="12.75">
      <c r="A14" s="99" t="s">
        <v>96</v>
      </c>
      <c r="B14" s="110">
        <v>2</v>
      </c>
      <c r="C14" s="110">
        <v>760</v>
      </c>
      <c r="D14" s="110">
        <v>1</v>
      </c>
      <c r="E14" s="110">
        <v>372</v>
      </c>
      <c r="F14" s="107" t="s">
        <v>306</v>
      </c>
      <c r="G14" s="107" t="s">
        <v>125</v>
      </c>
    </row>
    <row r="15" spans="1:7" ht="12.75">
      <c r="A15" s="99" t="s">
        <v>126</v>
      </c>
      <c r="B15" s="110">
        <v>6</v>
      </c>
      <c r="C15" s="110">
        <v>2297</v>
      </c>
      <c r="D15" s="110">
        <v>3</v>
      </c>
      <c r="E15" s="110">
        <v>1098</v>
      </c>
      <c r="F15" s="110">
        <v>1</v>
      </c>
      <c r="G15" s="110">
        <v>799</v>
      </c>
    </row>
    <row r="16" spans="1:7" ht="12.75">
      <c r="A16" s="99" t="s">
        <v>237</v>
      </c>
      <c r="B16" s="110">
        <v>7</v>
      </c>
      <c r="C16" s="110">
        <v>4245</v>
      </c>
      <c r="D16" s="110">
        <v>3</v>
      </c>
      <c r="E16" s="110">
        <v>1616</v>
      </c>
      <c r="F16" s="110">
        <v>1</v>
      </c>
      <c r="G16" s="110">
        <v>658</v>
      </c>
    </row>
    <row r="17" spans="1:7" ht="12.75">
      <c r="A17" s="64" t="s">
        <v>242</v>
      </c>
      <c r="C17" s="65"/>
      <c r="D17" s="65"/>
      <c r="E17" s="65"/>
      <c r="F17" s="66"/>
      <c r="G17" s="66"/>
    </row>
    <row r="23" ht="12.75">
      <c r="D23" s="115"/>
    </row>
  </sheetData>
  <mergeCells count="4">
    <mergeCell ref="A2:A3"/>
    <mergeCell ref="B2:C2"/>
    <mergeCell ref="D2:E2"/>
    <mergeCell ref="F2:G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2"/>
  <sheetViews>
    <sheetView showGridLines="0" zoomScaleSheetLayoutView="100" workbookViewId="0" topLeftCell="A1">
      <selection activeCell="B3" sqref="B3"/>
    </sheetView>
  </sheetViews>
  <sheetFormatPr defaultColWidth="8.796875" defaultRowHeight="19.5" customHeight="1"/>
  <cols>
    <col min="1" max="1" width="0.8984375" style="55" customWidth="1"/>
    <col min="2" max="2" width="24.09765625" style="55" customWidth="1"/>
    <col min="3" max="3" width="0.1015625" style="55" customWidth="1"/>
    <col min="4" max="4" width="12.69921875" style="55" customWidth="1"/>
    <col min="5" max="6" width="12.59765625" style="55" customWidth="1"/>
    <col min="7" max="7" width="13" style="55" customWidth="1"/>
    <col min="8" max="9" width="12.59765625" style="55" customWidth="1"/>
    <col min="10" max="11" width="14" style="55" customWidth="1"/>
    <col min="12" max="12" width="13.59765625" style="55" customWidth="1"/>
    <col min="13" max="13" width="14" style="55" customWidth="1"/>
    <col min="14" max="15" width="13.296875" style="55" customWidth="1"/>
    <col min="16" max="16" width="13" style="55" customWidth="1"/>
    <col min="17" max="16384" width="9.09765625" style="55" customWidth="1"/>
  </cols>
  <sheetData>
    <row r="1" s="116" customFormat="1" ht="19.5" customHeight="1">
      <c r="B1" s="116" t="s">
        <v>248</v>
      </c>
    </row>
    <row r="2" spans="2:16" ht="19.5" customHeight="1">
      <c r="B2" s="116" t="s">
        <v>339</v>
      </c>
      <c r="P2" s="61" t="s">
        <v>87</v>
      </c>
    </row>
    <row r="3" spans="1:16" s="117" customFormat="1" ht="19.5" customHeight="1">
      <c r="A3" s="118"/>
      <c r="B3" s="119"/>
      <c r="C3" s="120"/>
      <c r="D3" s="174" t="s">
        <v>86</v>
      </c>
      <c r="E3" s="174" t="s">
        <v>92</v>
      </c>
      <c r="F3" s="174" t="s">
        <v>93</v>
      </c>
      <c r="G3" s="174" t="s">
        <v>238</v>
      </c>
      <c r="H3" s="174" t="s">
        <v>84</v>
      </c>
      <c r="I3" s="174" t="s">
        <v>95</v>
      </c>
      <c r="J3" s="174" t="s">
        <v>91</v>
      </c>
      <c r="K3" s="174" t="s">
        <v>90</v>
      </c>
      <c r="L3" s="174" t="s">
        <v>85</v>
      </c>
      <c r="M3" s="174" t="s">
        <v>88</v>
      </c>
      <c r="N3" s="174" t="s">
        <v>96</v>
      </c>
      <c r="O3" s="174" t="s">
        <v>89</v>
      </c>
      <c r="P3" s="174" t="s">
        <v>237</v>
      </c>
    </row>
    <row r="4" spans="1:16" ht="19.5" customHeight="1">
      <c r="A4" s="121"/>
      <c r="B4" s="122" t="s">
        <v>73</v>
      </c>
      <c r="C4" s="123"/>
      <c r="D4" s="124">
        <v>58439377</v>
      </c>
      <c r="E4" s="124">
        <v>19340797</v>
      </c>
      <c r="F4" s="124">
        <v>31146134</v>
      </c>
      <c r="G4" s="124">
        <v>91443885</v>
      </c>
      <c r="H4" s="124">
        <v>32195285</v>
      </c>
      <c r="I4" s="124">
        <v>18729953</v>
      </c>
      <c r="J4" s="124">
        <v>9688582</v>
      </c>
      <c r="K4" s="124">
        <v>7276864</v>
      </c>
      <c r="L4" s="124">
        <v>2851366</v>
      </c>
      <c r="M4" s="124">
        <v>3076893</v>
      </c>
      <c r="N4" s="124">
        <v>1451605</v>
      </c>
      <c r="O4" s="124">
        <v>8291344</v>
      </c>
      <c r="P4" s="124">
        <v>12773276</v>
      </c>
    </row>
    <row r="5" spans="1:16" ht="19.5" customHeight="1">
      <c r="A5" s="121"/>
      <c r="B5" s="122" t="s">
        <v>43</v>
      </c>
      <c r="C5" s="123"/>
      <c r="D5" s="124">
        <v>1757156</v>
      </c>
      <c r="E5" s="124">
        <v>425986</v>
      </c>
      <c r="F5" s="124">
        <v>711974</v>
      </c>
      <c r="G5" s="124">
        <v>2106075</v>
      </c>
      <c r="H5" s="124">
        <v>955655</v>
      </c>
      <c r="I5" s="124">
        <v>666177</v>
      </c>
      <c r="J5" s="124">
        <v>285825</v>
      </c>
      <c r="K5" s="124">
        <v>204088</v>
      </c>
      <c r="L5" s="124">
        <v>163157</v>
      </c>
      <c r="M5" s="124">
        <v>216508</v>
      </c>
      <c r="N5" s="124">
        <v>103464</v>
      </c>
      <c r="O5" s="124">
        <v>219696</v>
      </c>
      <c r="P5" s="124">
        <v>252155</v>
      </c>
    </row>
    <row r="6" spans="1:16" ht="19.5" customHeight="1">
      <c r="A6" s="121"/>
      <c r="B6" s="122" t="s">
        <v>44</v>
      </c>
      <c r="C6" s="123"/>
      <c r="D6" s="124">
        <v>479439</v>
      </c>
      <c r="E6" s="124">
        <v>90052</v>
      </c>
      <c r="F6" s="124">
        <v>202683</v>
      </c>
      <c r="G6" s="124">
        <v>596822</v>
      </c>
      <c r="H6" s="124">
        <v>223961</v>
      </c>
      <c r="I6" s="124">
        <v>136645</v>
      </c>
      <c r="J6" s="124">
        <v>89520</v>
      </c>
      <c r="K6" s="124">
        <v>47356</v>
      </c>
      <c r="L6" s="124">
        <v>27306</v>
      </c>
      <c r="M6" s="124">
        <v>25267</v>
      </c>
      <c r="N6" s="124">
        <v>14064</v>
      </c>
      <c r="O6" s="124">
        <v>40977</v>
      </c>
      <c r="P6" s="124">
        <v>73344</v>
      </c>
    </row>
    <row r="7" spans="1:16" ht="19.5" customHeight="1">
      <c r="A7" s="121"/>
      <c r="B7" s="122" t="s">
        <v>45</v>
      </c>
      <c r="C7" s="123"/>
      <c r="D7" s="124">
        <v>113262</v>
      </c>
      <c r="E7" s="124">
        <v>777565</v>
      </c>
      <c r="F7" s="124">
        <v>1719947</v>
      </c>
      <c r="G7" s="124">
        <v>4617640</v>
      </c>
      <c r="H7" s="124">
        <v>1835932</v>
      </c>
      <c r="I7" s="124">
        <v>32358</v>
      </c>
      <c r="J7" s="124">
        <v>619392</v>
      </c>
      <c r="K7" s="124">
        <v>413420</v>
      </c>
      <c r="L7" s="124">
        <v>224394</v>
      </c>
      <c r="M7" s="124">
        <v>220764</v>
      </c>
      <c r="N7" s="124">
        <v>120352</v>
      </c>
      <c r="O7" s="124">
        <v>388960</v>
      </c>
      <c r="P7" s="124">
        <v>567747</v>
      </c>
    </row>
    <row r="8" spans="1:16" ht="19.5" customHeight="1">
      <c r="A8" s="121"/>
      <c r="B8" s="122" t="s">
        <v>270</v>
      </c>
      <c r="C8" s="123"/>
      <c r="D8" s="124">
        <v>113551</v>
      </c>
      <c r="E8" s="124">
        <v>21330</v>
      </c>
      <c r="F8" s="124">
        <v>47853</v>
      </c>
      <c r="G8" s="124">
        <v>140949</v>
      </c>
      <c r="H8" s="124">
        <v>52833</v>
      </c>
      <c r="I8" s="124">
        <v>32282</v>
      </c>
      <c r="J8" s="124">
        <v>21164</v>
      </c>
      <c r="K8" s="124">
        <v>11184</v>
      </c>
      <c r="L8" s="124">
        <v>6461</v>
      </c>
      <c r="M8" s="124">
        <v>5990</v>
      </c>
      <c r="N8" s="124">
        <v>3370</v>
      </c>
      <c r="O8" s="124">
        <v>9666</v>
      </c>
      <c r="P8" s="124">
        <v>17229</v>
      </c>
    </row>
    <row r="9" spans="1:16" ht="19.5" customHeight="1">
      <c r="A9" s="121"/>
      <c r="B9" s="122" t="s">
        <v>271</v>
      </c>
      <c r="C9" s="123"/>
      <c r="D9" s="124">
        <v>3710809</v>
      </c>
      <c r="E9" s="124">
        <v>21270</v>
      </c>
      <c r="F9" s="124">
        <v>48031</v>
      </c>
      <c r="G9" s="124">
        <v>141385</v>
      </c>
      <c r="H9" s="124">
        <v>53119</v>
      </c>
      <c r="I9" s="124">
        <v>1155255</v>
      </c>
      <c r="J9" s="124">
        <v>21185</v>
      </c>
      <c r="K9" s="124">
        <v>11216</v>
      </c>
      <c r="L9" s="124">
        <v>6454</v>
      </c>
      <c r="M9" s="124">
        <v>5961</v>
      </c>
      <c r="N9" s="124">
        <v>3280</v>
      </c>
      <c r="O9" s="124">
        <v>9718</v>
      </c>
      <c r="P9" s="124">
        <v>17469</v>
      </c>
    </row>
    <row r="10" spans="1:16" ht="19.5" customHeight="1">
      <c r="A10" s="121"/>
      <c r="B10" s="122" t="s">
        <v>46</v>
      </c>
      <c r="C10" s="123"/>
      <c r="D10" s="124">
        <v>127476</v>
      </c>
      <c r="E10" s="51" t="s">
        <v>277</v>
      </c>
      <c r="F10" s="51" t="s">
        <v>284</v>
      </c>
      <c r="G10" s="51">
        <v>460168</v>
      </c>
      <c r="H10" s="53" t="s">
        <v>273</v>
      </c>
      <c r="I10" s="124">
        <v>2170</v>
      </c>
      <c r="J10" s="53" t="s">
        <v>273</v>
      </c>
      <c r="K10" s="53" t="s">
        <v>291</v>
      </c>
      <c r="L10" s="124">
        <v>11014</v>
      </c>
      <c r="M10" s="124">
        <v>26220</v>
      </c>
      <c r="N10" s="124">
        <v>6483</v>
      </c>
      <c r="O10" s="124">
        <v>27423</v>
      </c>
      <c r="P10" s="124">
        <v>22742</v>
      </c>
    </row>
    <row r="11" spans="1:16" ht="19.5" customHeight="1">
      <c r="A11" s="121"/>
      <c r="B11" s="122" t="s">
        <v>47</v>
      </c>
      <c r="C11" s="123"/>
      <c r="D11" s="124">
        <v>1237582</v>
      </c>
      <c r="E11" s="124">
        <v>268768</v>
      </c>
      <c r="F11" s="124">
        <v>515067</v>
      </c>
      <c r="G11" s="124">
        <v>1622510</v>
      </c>
      <c r="H11" s="124">
        <v>724493</v>
      </c>
      <c r="I11" s="124">
        <v>524171</v>
      </c>
      <c r="J11" s="124">
        <v>190302</v>
      </c>
      <c r="K11" s="124">
        <v>139907</v>
      </c>
      <c r="L11" s="124">
        <v>128989</v>
      </c>
      <c r="M11" s="124">
        <v>190008</v>
      </c>
      <c r="N11" s="124">
        <v>86001</v>
      </c>
      <c r="O11" s="124">
        <v>172405</v>
      </c>
      <c r="P11" s="124">
        <v>180532</v>
      </c>
    </row>
    <row r="12" spans="1:16" ht="19.5" customHeight="1">
      <c r="A12" s="121"/>
      <c r="B12" s="122" t="s">
        <v>48</v>
      </c>
      <c r="C12" s="123"/>
      <c r="D12" s="124">
        <v>2278283</v>
      </c>
      <c r="E12" s="124">
        <v>675371</v>
      </c>
      <c r="F12" s="124">
        <v>1389762</v>
      </c>
      <c r="G12" s="124">
        <v>5543501</v>
      </c>
      <c r="H12" s="124">
        <v>1204047</v>
      </c>
      <c r="I12" s="124">
        <v>713934</v>
      </c>
      <c r="J12" s="124">
        <v>389818</v>
      </c>
      <c r="K12" s="124">
        <v>243318</v>
      </c>
      <c r="L12" s="124">
        <v>114305</v>
      </c>
      <c r="M12" s="124">
        <v>97423</v>
      </c>
      <c r="N12" s="124">
        <v>57400</v>
      </c>
      <c r="O12" s="124">
        <v>333301</v>
      </c>
      <c r="P12" s="124">
        <v>808306</v>
      </c>
    </row>
    <row r="13" spans="1:16" ht="19.5" customHeight="1">
      <c r="A13" s="121"/>
      <c r="B13" s="122" t="s">
        <v>70</v>
      </c>
      <c r="C13" s="123"/>
      <c r="D13" s="124">
        <v>1172832</v>
      </c>
      <c r="E13" s="124">
        <v>119057</v>
      </c>
      <c r="F13" s="124">
        <v>72000</v>
      </c>
      <c r="G13" s="124">
        <v>5498390</v>
      </c>
      <c r="H13" s="124">
        <v>85004</v>
      </c>
      <c r="I13" s="124">
        <v>157016</v>
      </c>
      <c r="J13" s="124">
        <v>212039</v>
      </c>
      <c r="K13" s="124">
        <v>219033</v>
      </c>
      <c r="L13" s="124">
        <v>1239160</v>
      </c>
      <c r="M13" s="124">
        <v>689611</v>
      </c>
      <c r="N13" s="124">
        <v>806884</v>
      </c>
      <c r="O13" s="124">
        <v>51217</v>
      </c>
      <c r="P13" s="124">
        <v>41271</v>
      </c>
    </row>
    <row r="14" spans="1:16" ht="19.5" customHeight="1">
      <c r="A14" s="121"/>
      <c r="B14" s="122" t="s">
        <v>49</v>
      </c>
      <c r="C14" s="123"/>
      <c r="D14" s="124">
        <v>74756</v>
      </c>
      <c r="E14" s="124">
        <v>13290</v>
      </c>
      <c r="F14" s="124">
        <v>29841</v>
      </c>
      <c r="G14" s="124">
        <v>76399</v>
      </c>
      <c r="H14" s="124">
        <v>39222</v>
      </c>
      <c r="I14" s="124">
        <v>21648</v>
      </c>
      <c r="J14" s="124">
        <v>13483</v>
      </c>
      <c r="K14" s="124">
        <v>7613</v>
      </c>
      <c r="L14" s="124">
        <v>3192</v>
      </c>
      <c r="M14" s="124">
        <v>4532</v>
      </c>
      <c r="N14" s="124">
        <v>1997</v>
      </c>
      <c r="O14" s="124">
        <v>5884</v>
      </c>
      <c r="P14" s="124">
        <v>8197</v>
      </c>
    </row>
    <row r="15" spans="1:16" ht="19.5" customHeight="1">
      <c r="A15" s="121"/>
      <c r="B15" s="122" t="s">
        <v>50</v>
      </c>
      <c r="C15" s="123"/>
      <c r="D15" s="124">
        <v>1625791</v>
      </c>
      <c r="E15" s="124">
        <v>283446</v>
      </c>
      <c r="F15" s="124">
        <v>331589</v>
      </c>
      <c r="G15" s="124">
        <v>1208165</v>
      </c>
      <c r="H15" s="124">
        <v>753611</v>
      </c>
      <c r="I15" s="124">
        <v>562757</v>
      </c>
      <c r="J15" s="124">
        <v>276651</v>
      </c>
      <c r="K15" s="124">
        <v>165297</v>
      </c>
      <c r="L15" s="124">
        <v>145259</v>
      </c>
      <c r="M15" s="124">
        <v>110580</v>
      </c>
      <c r="N15" s="124">
        <v>150558</v>
      </c>
      <c r="O15" s="124">
        <v>207735</v>
      </c>
      <c r="P15" s="124">
        <v>278489</v>
      </c>
    </row>
    <row r="16" spans="1:16" ht="19.5" customHeight="1">
      <c r="A16" s="121"/>
      <c r="B16" s="122" t="s">
        <v>51</v>
      </c>
      <c r="C16" s="123"/>
      <c r="D16" s="124">
        <v>2013161</v>
      </c>
      <c r="E16" s="124">
        <v>452239</v>
      </c>
      <c r="F16" s="124">
        <v>1112576</v>
      </c>
      <c r="G16" s="124">
        <v>3096547</v>
      </c>
      <c r="H16" s="124">
        <v>1112816</v>
      </c>
      <c r="I16" s="124">
        <v>457397</v>
      </c>
      <c r="J16" s="124">
        <v>259173</v>
      </c>
      <c r="K16" s="124">
        <v>286880</v>
      </c>
      <c r="L16" s="124">
        <v>84214</v>
      </c>
      <c r="M16" s="124">
        <v>76044</v>
      </c>
      <c r="N16" s="124">
        <v>39782</v>
      </c>
      <c r="O16" s="124">
        <v>269848</v>
      </c>
      <c r="P16" s="124">
        <v>208409</v>
      </c>
    </row>
    <row r="17" spans="1:16" ht="19.5" customHeight="1">
      <c r="A17" s="121"/>
      <c r="B17" s="122" t="s">
        <v>52</v>
      </c>
      <c r="C17" s="123"/>
      <c r="D17" s="124">
        <v>8483258</v>
      </c>
      <c r="E17" s="124">
        <v>1322887</v>
      </c>
      <c r="F17" s="124">
        <v>2567285</v>
      </c>
      <c r="G17" s="124">
        <v>10407229</v>
      </c>
      <c r="H17" s="124">
        <v>3508442</v>
      </c>
      <c r="I17" s="124">
        <v>1647363</v>
      </c>
      <c r="J17" s="124">
        <v>1137576</v>
      </c>
      <c r="K17" s="124">
        <v>911110</v>
      </c>
      <c r="L17" s="124">
        <v>288045</v>
      </c>
      <c r="M17" s="124">
        <v>263709</v>
      </c>
      <c r="N17" s="124">
        <v>135971</v>
      </c>
      <c r="O17" s="124">
        <v>450919</v>
      </c>
      <c r="P17" s="124">
        <v>837511</v>
      </c>
    </row>
    <row r="18" spans="1:16" ht="19.5" customHeight="1">
      <c r="A18" s="121"/>
      <c r="B18" s="122" t="s">
        <v>71</v>
      </c>
      <c r="C18" s="123"/>
      <c r="D18" s="124">
        <v>2896653</v>
      </c>
      <c r="E18" s="124">
        <v>753309</v>
      </c>
      <c r="F18" s="124">
        <v>1378579</v>
      </c>
      <c r="G18" s="124">
        <v>3827684</v>
      </c>
      <c r="H18" s="124">
        <v>1675883</v>
      </c>
      <c r="I18" s="124">
        <v>986563</v>
      </c>
      <c r="J18" s="124">
        <v>882758</v>
      </c>
      <c r="K18" s="124">
        <v>393446</v>
      </c>
      <c r="L18" s="124">
        <v>342610</v>
      </c>
      <c r="M18" s="124">
        <v>476788</v>
      </c>
      <c r="N18" s="124">
        <v>156271</v>
      </c>
      <c r="O18" s="124">
        <v>475255</v>
      </c>
      <c r="P18" s="124">
        <v>549310</v>
      </c>
    </row>
    <row r="19" spans="1:16" ht="19.5" customHeight="1">
      <c r="A19" s="121"/>
      <c r="B19" s="122" t="s">
        <v>53</v>
      </c>
      <c r="C19" s="123"/>
      <c r="D19" s="124">
        <v>405380</v>
      </c>
      <c r="E19" s="124">
        <v>49261</v>
      </c>
      <c r="F19" s="124">
        <v>157663</v>
      </c>
      <c r="G19" s="124">
        <v>1423667</v>
      </c>
      <c r="H19" s="124">
        <v>131866</v>
      </c>
      <c r="I19" s="124">
        <v>149854</v>
      </c>
      <c r="J19" s="124">
        <v>186449</v>
      </c>
      <c r="K19" s="124">
        <v>401171</v>
      </c>
      <c r="L19" s="124">
        <v>4477</v>
      </c>
      <c r="M19" s="124">
        <v>17629</v>
      </c>
      <c r="N19" s="124">
        <v>20343</v>
      </c>
      <c r="O19" s="124">
        <v>9395</v>
      </c>
      <c r="P19" s="124">
        <v>31883</v>
      </c>
    </row>
    <row r="20" spans="1:16" ht="19.5" customHeight="1">
      <c r="A20" s="121"/>
      <c r="B20" s="122" t="s">
        <v>72</v>
      </c>
      <c r="C20" s="123"/>
      <c r="D20" s="124">
        <v>48796</v>
      </c>
      <c r="E20" s="124">
        <v>4602</v>
      </c>
      <c r="F20" s="124">
        <v>319594</v>
      </c>
      <c r="G20" s="124">
        <v>165947</v>
      </c>
      <c r="H20" s="124">
        <v>1807</v>
      </c>
      <c r="I20" s="124">
        <v>25680</v>
      </c>
      <c r="J20" s="124">
        <v>5802</v>
      </c>
      <c r="K20" s="124">
        <v>1508</v>
      </c>
      <c r="L20" s="124">
        <v>3000</v>
      </c>
      <c r="M20" s="124">
        <v>300</v>
      </c>
      <c r="N20" s="124">
        <v>700</v>
      </c>
      <c r="O20" s="124">
        <v>2756</v>
      </c>
      <c r="P20" s="124">
        <v>909</v>
      </c>
    </row>
    <row r="21" spans="1:16" ht="19.5" customHeight="1">
      <c r="A21" s="121"/>
      <c r="B21" s="122" t="s">
        <v>54</v>
      </c>
      <c r="C21" s="123"/>
      <c r="D21" s="124">
        <v>2170755</v>
      </c>
      <c r="E21" s="124">
        <v>820670</v>
      </c>
      <c r="F21" s="124">
        <v>2067292</v>
      </c>
      <c r="G21" s="124">
        <v>9625960</v>
      </c>
      <c r="H21" s="124">
        <v>1426986</v>
      </c>
      <c r="I21" s="124">
        <v>188066</v>
      </c>
      <c r="J21" s="124">
        <v>32103</v>
      </c>
      <c r="K21" s="124">
        <v>127899</v>
      </c>
      <c r="L21" s="124">
        <v>148812</v>
      </c>
      <c r="M21" s="124">
        <v>47189</v>
      </c>
      <c r="N21" s="124">
        <v>190776</v>
      </c>
      <c r="O21" s="124">
        <v>36334</v>
      </c>
      <c r="P21" s="124">
        <v>78816</v>
      </c>
    </row>
    <row r="22" spans="1:16" ht="19.5" customHeight="1">
      <c r="A22" s="121"/>
      <c r="B22" s="122" t="s">
        <v>55</v>
      </c>
      <c r="C22" s="123"/>
      <c r="D22" s="124">
        <v>1623785</v>
      </c>
      <c r="E22" s="124">
        <v>1278955</v>
      </c>
      <c r="F22" s="124">
        <v>3326009</v>
      </c>
      <c r="G22" s="124">
        <v>7161944</v>
      </c>
      <c r="H22" s="124">
        <v>2393170</v>
      </c>
      <c r="I22" s="124">
        <v>1113965</v>
      </c>
      <c r="J22" s="124">
        <v>651927</v>
      </c>
      <c r="K22" s="124">
        <v>418905</v>
      </c>
      <c r="L22" s="124">
        <v>419988</v>
      </c>
      <c r="M22" s="124">
        <v>235827</v>
      </c>
      <c r="N22" s="124">
        <v>261457</v>
      </c>
      <c r="O22" s="124">
        <v>579155</v>
      </c>
      <c r="P22" s="124">
        <v>1726976</v>
      </c>
    </row>
    <row r="23" spans="1:16" ht="19.5" customHeight="1">
      <c r="A23" s="121"/>
      <c r="B23" s="122" t="s">
        <v>56</v>
      </c>
      <c r="C23" s="123"/>
      <c r="D23" s="124">
        <v>5103304</v>
      </c>
      <c r="E23" s="124">
        <v>1355345</v>
      </c>
      <c r="F23" s="124">
        <v>1783791</v>
      </c>
      <c r="G23" s="124">
        <v>5256666</v>
      </c>
      <c r="H23" s="124">
        <v>1861845</v>
      </c>
      <c r="I23" s="124">
        <v>935478</v>
      </c>
      <c r="J23" s="124">
        <v>591608</v>
      </c>
      <c r="K23" s="124">
        <v>346535</v>
      </c>
      <c r="L23" s="124">
        <v>239036</v>
      </c>
      <c r="M23" s="124">
        <v>201332</v>
      </c>
      <c r="N23" s="124">
        <v>80044</v>
      </c>
      <c r="O23" s="124">
        <v>359804</v>
      </c>
      <c r="P23" s="124">
        <v>538536</v>
      </c>
    </row>
    <row r="24" spans="1:16" ht="19.5" customHeight="1">
      <c r="A24" s="121"/>
      <c r="B24" s="122" t="s">
        <v>74</v>
      </c>
      <c r="C24" s="123"/>
      <c r="D24" s="124">
        <v>9412100</v>
      </c>
      <c r="E24" s="124">
        <v>817700</v>
      </c>
      <c r="F24" s="124">
        <v>5078900</v>
      </c>
      <c r="G24" s="124">
        <v>13830500</v>
      </c>
      <c r="H24" s="124">
        <v>5520000</v>
      </c>
      <c r="I24" s="124">
        <v>4522700</v>
      </c>
      <c r="J24" s="124">
        <v>2655400</v>
      </c>
      <c r="K24" s="124">
        <v>1478000</v>
      </c>
      <c r="L24" s="124">
        <v>1258100</v>
      </c>
      <c r="M24" s="124">
        <v>992600</v>
      </c>
      <c r="N24" s="124">
        <v>595000</v>
      </c>
      <c r="O24" s="124">
        <v>902100</v>
      </c>
      <c r="P24" s="124">
        <v>4620200</v>
      </c>
    </row>
    <row r="25" spans="1:16" ht="19.5" customHeight="1">
      <c r="A25" s="121"/>
      <c r="B25" s="125" t="s">
        <v>75</v>
      </c>
      <c r="C25" s="123"/>
      <c r="D25" s="124">
        <f aca="true" t="shared" si="0" ref="D25:P25">SUM(D4:D24)</f>
        <v>103287506</v>
      </c>
      <c r="E25" s="124">
        <f t="shared" si="0"/>
        <v>28891900</v>
      </c>
      <c r="F25" s="124">
        <f t="shared" si="0"/>
        <v>54006570</v>
      </c>
      <c r="G25" s="124">
        <f t="shared" si="0"/>
        <v>168252033</v>
      </c>
      <c r="H25" s="124">
        <f t="shared" si="0"/>
        <v>55755977</v>
      </c>
      <c r="I25" s="124">
        <f t="shared" si="0"/>
        <v>32761432</v>
      </c>
      <c r="J25" s="124">
        <f t="shared" si="0"/>
        <v>18210757</v>
      </c>
      <c r="K25" s="124">
        <f t="shared" si="0"/>
        <v>13104750</v>
      </c>
      <c r="L25" s="124">
        <f t="shared" si="0"/>
        <v>7709339</v>
      </c>
      <c r="M25" s="124">
        <f t="shared" si="0"/>
        <v>6981175</v>
      </c>
      <c r="N25" s="124">
        <f t="shared" si="0"/>
        <v>4285802</v>
      </c>
      <c r="O25" s="124">
        <f t="shared" si="0"/>
        <v>12843892</v>
      </c>
      <c r="P25" s="124">
        <f t="shared" si="0"/>
        <v>23633307</v>
      </c>
    </row>
    <row r="26" spans="2:16" ht="19.5" customHeight="1">
      <c r="B26" s="126"/>
      <c r="C26" s="126"/>
      <c r="D26" s="127"/>
      <c r="E26" s="127"/>
      <c r="F26" s="127"/>
      <c r="G26" s="127"/>
      <c r="H26" s="127"/>
      <c r="I26" s="127"/>
      <c r="J26" s="128"/>
      <c r="K26" s="127"/>
      <c r="L26" s="127"/>
      <c r="M26" s="127"/>
      <c r="N26" s="127"/>
      <c r="O26" s="127"/>
      <c r="P26" s="127"/>
    </row>
    <row r="27" spans="2:16" ht="19.5" customHeight="1">
      <c r="B27" s="157" t="s">
        <v>340</v>
      </c>
      <c r="C27" s="126"/>
      <c r="D27" s="127"/>
      <c r="E27" s="127"/>
      <c r="F27" s="127"/>
      <c r="G27" s="127"/>
      <c r="H27" s="127"/>
      <c r="I27" s="127"/>
      <c r="J27" s="129"/>
      <c r="K27" s="127"/>
      <c r="L27" s="127"/>
      <c r="M27" s="127"/>
      <c r="N27" s="127"/>
      <c r="O27" s="127"/>
      <c r="P27" s="130" t="s">
        <v>87</v>
      </c>
    </row>
    <row r="28" spans="1:16" ht="19.5" customHeight="1">
      <c r="A28" s="121"/>
      <c r="B28" s="122" t="s">
        <v>57</v>
      </c>
      <c r="C28" s="131"/>
      <c r="D28" s="124">
        <v>705604</v>
      </c>
      <c r="E28" s="124">
        <v>293214</v>
      </c>
      <c r="F28" s="124">
        <v>358075</v>
      </c>
      <c r="G28" s="124">
        <v>1169357</v>
      </c>
      <c r="H28" s="124">
        <v>363977</v>
      </c>
      <c r="I28" s="124">
        <v>306186</v>
      </c>
      <c r="J28" s="124">
        <v>228591</v>
      </c>
      <c r="K28" s="124">
        <v>176276</v>
      </c>
      <c r="L28" s="124">
        <v>125401</v>
      </c>
      <c r="M28" s="124">
        <v>114016</v>
      </c>
      <c r="N28" s="124">
        <v>87684</v>
      </c>
      <c r="O28" s="124">
        <v>162010</v>
      </c>
      <c r="P28" s="124">
        <v>201661</v>
      </c>
    </row>
    <row r="29" spans="1:16" ht="19.5" customHeight="1">
      <c r="A29" s="121"/>
      <c r="B29" s="122" t="s">
        <v>58</v>
      </c>
      <c r="C29" s="131"/>
      <c r="D29" s="124">
        <v>11883937</v>
      </c>
      <c r="E29" s="124">
        <v>4662668</v>
      </c>
      <c r="F29" s="124">
        <v>4957684</v>
      </c>
      <c r="G29" s="124">
        <v>18249926</v>
      </c>
      <c r="H29" s="124">
        <v>5374352</v>
      </c>
      <c r="I29" s="124">
        <v>4715296</v>
      </c>
      <c r="J29" s="124">
        <v>2051930</v>
      </c>
      <c r="K29" s="124">
        <v>1440524</v>
      </c>
      <c r="L29" s="124">
        <v>957550</v>
      </c>
      <c r="M29" s="124">
        <v>760287</v>
      </c>
      <c r="N29" s="124">
        <v>539413</v>
      </c>
      <c r="O29" s="124">
        <v>1214263</v>
      </c>
      <c r="P29" s="124">
        <v>3502071</v>
      </c>
    </row>
    <row r="30" spans="1:16" ht="19.5" customHeight="1">
      <c r="A30" s="121"/>
      <c r="B30" s="122" t="s">
        <v>59</v>
      </c>
      <c r="C30" s="131"/>
      <c r="D30" s="124">
        <v>23843316</v>
      </c>
      <c r="E30" s="124">
        <v>5230702</v>
      </c>
      <c r="F30" s="124">
        <v>9155960</v>
      </c>
      <c r="G30" s="124">
        <v>27695917</v>
      </c>
      <c r="H30" s="124">
        <v>12045312</v>
      </c>
      <c r="I30" s="124">
        <v>7285342</v>
      </c>
      <c r="J30" s="124">
        <v>4377990</v>
      </c>
      <c r="K30" s="124">
        <v>3043535</v>
      </c>
      <c r="L30" s="124">
        <v>1858965</v>
      </c>
      <c r="M30" s="124">
        <v>1595385</v>
      </c>
      <c r="N30" s="124">
        <v>967737</v>
      </c>
      <c r="O30" s="124">
        <v>2378331</v>
      </c>
      <c r="P30" s="124">
        <v>3273306</v>
      </c>
    </row>
    <row r="31" spans="1:16" ht="19.5" customHeight="1">
      <c r="A31" s="121"/>
      <c r="B31" s="122" t="s">
        <v>60</v>
      </c>
      <c r="C31" s="131"/>
      <c r="D31" s="124">
        <v>10814771</v>
      </c>
      <c r="E31" s="124">
        <v>3263961</v>
      </c>
      <c r="F31" s="124">
        <v>4323256</v>
      </c>
      <c r="G31" s="124">
        <v>15152177</v>
      </c>
      <c r="H31" s="124">
        <v>5425222</v>
      </c>
      <c r="I31" s="124">
        <v>3443141</v>
      </c>
      <c r="J31" s="124">
        <v>1610637</v>
      </c>
      <c r="K31" s="124">
        <v>1589018</v>
      </c>
      <c r="L31" s="124">
        <v>771478</v>
      </c>
      <c r="M31" s="124">
        <v>593428</v>
      </c>
      <c r="N31" s="124">
        <v>314037</v>
      </c>
      <c r="O31" s="124">
        <v>948676</v>
      </c>
      <c r="P31" s="124">
        <v>2349826</v>
      </c>
    </row>
    <row r="32" spans="1:16" ht="19.5" customHeight="1">
      <c r="A32" s="121"/>
      <c r="B32" s="122" t="s">
        <v>61</v>
      </c>
      <c r="C32" s="131"/>
      <c r="D32" s="124">
        <v>455867</v>
      </c>
      <c r="E32" s="124">
        <v>386614</v>
      </c>
      <c r="F32" s="124">
        <v>147794</v>
      </c>
      <c r="G32" s="124">
        <v>476183</v>
      </c>
      <c r="H32" s="124">
        <v>184224</v>
      </c>
      <c r="I32" s="124">
        <v>132392</v>
      </c>
      <c r="J32" s="124">
        <v>10372</v>
      </c>
      <c r="K32" s="124">
        <v>50902</v>
      </c>
      <c r="L32" s="124">
        <v>256</v>
      </c>
      <c r="M32" s="124">
        <v>6161</v>
      </c>
      <c r="N32" s="51">
        <v>0</v>
      </c>
      <c r="O32" s="124">
        <v>32318</v>
      </c>
      <c r="P32" s="53">
        <v>39376</v>
      </c>
    </row>
    <row r="33" spans="1:16" ht="19.5" customHeight="1">
      <c r="A33" s="121"/>
      <c r="B33" s="122" t="s">
        <v>62</v>
      </c>
      <c r="C33" s="131"/>
      <c r="D33" s="124">
        <v>1409867</v>
      </c>
      <c r="E33" s="124">
        <v>394782</v>
      </c>
      <c r="F33" s="124">
        <v>678721</v>
      </c>
      <c r="G33" s="124">
        <v>3441592</v>
      </c>
      <c r="H33" s="124">
        <v>1281417</v>
      </c>
      <c r="I33" s="124">
        <v>934715</v>
      </c>
      <c r="J33" s="124">
        <v>116779</v>
      </c>
      <c r="K33" s="124">
        <v>112506</v>
      </c>
      <c r="L33" s="124">
        <v>395383</v>
      </c>
      <c r="M33" s="124">
        <v>848602</v>
      </c>
      <c r="N33" s="124">
        <v>248897</v>
      </c>
      <c r="O33" s="124">
        <v>892975</v>
      </c>
      <c r="P33" s="124">
        <v>570530</v>
      </c>
    </row>
    <row r="34" spans="1:16" ht="19.5" customHeight="1">
      <c r="A34" s="121"/>
      <c r="B34" s="122" t="s">
        <v>63</v>
      </c>
      <c r="C34" s="131"/>
      <c r="D34" s="124">
        <v>2771947</v>
      </c>
      <c r="E34" s="124">
        <v>1004289</v>
      </c>
      <c r="F34" s="124">
        <v>1000739</v>
      </c>
      <c r="G34" s="124">
        <v>3444767</v>
      </c>
      <c r="H34" s="124">
        <v>585273</v>
      </c>
      <c r="I34" s="124">
        <v>780058</v>
      </c>
      <c r="J34" s="124">
        <v>305986</v>
      </c>
      <c r="K34" s="124">
        <v>267858</v>
      </c>
      <c r="L34" s="124">
        <v>103566</v>
      </c>
      <c r="M34" s="124">
        <v>155733</v>
      </c>
      <c r="N34" s="124">
        <v>82129</v>
      </c>
      <c r="O34" s="124">
        <v>148375</v>
      </c>
      <c r="P34" s="124">
        <v>176889</v>
      </c>
    </row>
    <row r="35" spans="1:16" ht="19.5" customHeight="1">
      <c r="A35" s="121"/>
      <c r="B35" s="122" t="s">
        <v>64</v>
      </c>
      <c r="C35" s="131"/>
      <c r="D35" s="124">
        <v>20556586</v>
      </c>
      <c r="E35" s="124">
        <v>4128750</v>
      </c>
      <c r="F35" s="124">
        <v>15087131</v>
      </c>
      <c r="G35" s="124">
        <v>39371495</v>
      </c>
      <c r="H35" s="124">
        <v>10841630</v>
      </c>
      <c r="I35" s="124">
        <v>4523493</v>
      </c>
      <c r="J35" s="124">
        <v>2629031</v>
      </c>
      <c r="K35" s="124">
        <v>1803715</v>
      </c>
      <c r="L35" s="124">
        <v>907747</v>
      </c>
      <c r="M35" s="124">
        <v>495620</v>
      </c>
      <c r="N35" s="124">
        <v>467229</v>
      </c>
      <c r="O35" s="124">
        <v>1772088</v>
      </c>
      <c r="P35" s="124">
        <v>3480745</v>
      </c>
    </row>
    <row r="36" spans="1:16" ht="19.5" customHeight="1">
      <c r="A36" s="121"/>
      <c r="B36" s="122" t="s">
        <v>65</v>
      </c>
      <c r="C36" s="131"/>
      <c r="D36" s="124">
        <v>4541382</v>
      </c>
      <c r="E36" s="124">
        <v>1046583</v>
      </c>
      <c r="F36" s="124">
        <v>1465286</v>
      </c>
      <c r="G36" s="124">
        <v>6285986</v>
      </c>
      <c r="H36" s="124">
        <v>1686522</v>
      </c>
      <c r="I36" s="124">
        <v>1051228</v>
      </c>
      <c r="J36" s="124">
        <v>679010</v>
      </c>
      <c r="K36" s="124">
        <v>478376</v>
      </c>
      <c r="L36" s="124">
        <v>369309</v>
      </c>
      <c r="M36" s="124">
        <v>394526</v>
      </c>
      <c r="N36" s="124">
        <v>258931</v>
      </c>
      <c r="O36" s="124">
        <v>931766</v>
      </c>
      <c r="P36" s="124">
        <v>1000445</v>
      </c>
    </row>
    <row r="37" spans="1:16" ht="19.5" customHeight="1">
      <c r="A37" s="121"/>
      <c r="B37" s="122" t="s">
        <v>66</v>
      </c>
      <c r="C37" s="131"/>
      <c r="D37" s="124">
        <v>11743567</v>
      </c>
      <c r="E37" s="124">
        <v>2981977</v>
      </c>
      <c r="F37" s="124">
        <v>6709483</v>
      </c>
      <c r="G37" s="124">
        <v>26162011</v>
      </c>
      <c r="H37" s="124">
        <v>7249542</v>
      </c>
      <c r="I37" s="124">
        <v>3597336</v>
      </c>
      <c r="J37" s="124">
        <v>2339234</v>
      </c>
      <c r="K37" s="124">
        <v>1406914</v>
      </c>
      <c r="L37" s="124">
        <v>832672</v>
      </c>
      <c r="M37" s="124">
        <v>810376</v>
      </c>
      <c r="N37" s="124">
        <v>405880</v>
      </c>
      <c r="O37" s="124">
        <v>1661728</v>
      </c>
      <c r="P37" s="124">
        <v>4591231</v>
      </c>
    </row>
    <row r="38" spans="1:16" ht="19.5" customHeight="1">
      <c r="A38" s="121"/>
      <c r="B38" s="122" t="s">
        <v>67</v>
      </c>
      <c r="C38" s="131"/>
      <c r="D38" s="51">
        <v>809712</v>
      </c>
      <c r="E38" s="124">
        <v>10610</v>
      </c>
      <c r="F38" s="51">
        <v>924</v>
      </c>
      <c r="G38" s="51">
        <v>209540</v>
      </c>
      <c r="H38" s="51" t="s">
        <v>273</v>
      </c>
      <c r="I38" s="51"/>
      <c r="J38" s="51" t="s">
        <v>273</v>
      </c>
      <c r="K38" s="51">
        <v>11465</v>
      </c>
      <c r="L38" s="51" t="s">
        <v>294</v>
      </c>
      <c r="M38" s="51">
        <v>1339</v>
      </c>
      <c r="N38" s="51">
        <v>35198</v>
      </c>
      <c r="O38" s="124">
        <v>7252</v>
      </c>
      <c r="P38" s="124">
        <v>8820</v>
      </c>
    </row>
    <row r="39" spans="1:16" ht="19.5" customHeight="1">
      <c r="A39" s="121"/>
      <c r="B39" s="122" t="s">
        <v>68</v>
      </c>
      <c r="C39" s="131"/>
      <c r="D39" s="124">
        <v>10345467</v>
      </c>
      <c r="E39" s="124">
        <v>3989239</v>
      </c>
      <c r="F39" s="124">
        <v>5449502</v>
      </c>
      <c r="G39" s="124">
        <v>17709209</v>
      </c>
      <c r="H39" s="124">
        <v>7368739</v>
      </c>
      <c r="I39" s="124">
        <v>4420472</v>
      </c>
      <c r="J39" s="124">
        <v>2770138</v>
      </c>
      <c r="K39" s="124">
        <v>2211237</v>
      </c>
      <c r="L39" s="124">
        <v>978200</v>
      </c>
      <c r="M39" s="124">
        <v>938910</v>
      </c>
      <c r="N39" s="124">
        <v>474652</v>
      </c>
      <c r="O39" s="124">
        <v>1798441</v>
      </c>
      <c r="P39" s="51">
        <v>2264973</v>
      </c>
    </row>
    <row r="40" spans="1:16" ht="19.5" customHeight="1">
      <c r="A40" s="121"/>
      <c r="B40" s="122" t="s">
        <v>69</v>
      </c>
      <c r="C40" s="131"/>
      <c r="D40" s="124">
        <v>168014</v>
      </c>
      <c r="E40" s="124">
        <v>22752</v>
      </c>
      <c r="F40" s="124">
        <v>92</v>
      </c>
      <c r="G40" s="124">
        <v>1921061</v>
      </c>
      <c r="H40" s="124">
        <v>42816</v>
      </c>
      <c r="I40" s="51"/>
      <c r="J40" s="124">
        <v>431761</v>
      </c>
      <c r="K40" s="51" t="s">
        <v>291</v>
      </c>
      <c r="L40" s="124">
        <v>9144</v>
      </c>
      <c r="M40" s="51">
        <v>1</v>
      </c>
      <c r="N40" s="124">
        <v>173332</v>
      </c>
      <c r="O40" s="124">
        <v>102901</v>
      </c>
      <c r="P40" s="53">
        <v>0</v>
      </c>
    </row>
    <row r="41" spans="1:16" ht="19.5" customHeight="1">
      <c r="A41" s="121"/>
      <c r="B41" s="125" t="s">
        <v>76</v>
      </c>
      <c r="C41" s="131"/>
      <c r="D41" s="124">
        <f aca="true" t="shared" si="1" ref="D41:P41">SUM(D28:D40)</f>
        <v>100050037</v>
      </c>
      <c r="E41" s="124">
        <f t="shared" si="1"/>
        <v>27416141</v>
      </c>
      <c r="F41" s="124">
        <f t="shared" si="1"/>
        <v>49334647</v>
      </c>
      <c r="G41" s="124">
        <f t="shared" si="1"/>
        <v>161289221</v>
      </c>
      <c r="H41" s="124">
        <f t="shared" si="1"/>
        <v>52449026</v>
      </c>
      <c r="I41" s="124">
        <f t="shared" si="1"/>
        <v>31189659</v>
      </c>
      <c r="J41" s="124">
        <f t="shared" si="1"/>
        <v>17551459</v>
      </c>
      <c r="K41" s="124">
        <f t="shared" si="1"/>
        <v>12592326</v>
      </c>
      <c r="L41" s="124">
        <f t="shared" si="1"/>
        <v>7309671</v>
      </c>
      <c r="M41" s="124">
        <f t="shared" si="1"/>
        <v>6714384</v>
      </c>
      <c r="N41" s="124">
        <f t="shared" si="1"/>
        <v>4055119</v>
      </c>
      <c r="O41" s="124">
        <f t="shared" si="1"/>
        <v>12051124</v>
      </c>
      <c r="P41" s="124">
        <f t="shared" si="1"/>
        <v>21459873</v>
      </c>
    </row>
    <row r="42" ht="19.5" customHeight="1">
      <c r="J42" s="58" t="s">
        <v>263</v>
      </c>
    </row>
  </sheetData>
  <printOptions/>
  <pageMargins left="0.75" right="0.75" top="1" bottom="1" header="0.512" footer="0.512"/>
  <pageSetup horizontalDpi="600" verticalDpi="600" orientation="portrait" paperSize="9" scale="81" r:id="rId1"/>
  <colBreaks count="1" manualBreakCount="1">
    <brk id="9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showGridLines="0" zoomScaleSheetLayoutView="100" workbookViewId="0" topLeftCell="A1">
      <selection activeCell="A3" sqref="A3"/>
    </sheetView>
  </sheetViews>
  <sheetFormatPr defaultColWidth="8.796875" defaultRowHeight="12.75"/>
  <cols>
    <col min="1" max="1" width="11.296875" style="0" customWidth="1"/>
    <col min="2" max="8" width="11.09765625" style="0" customWidth="1"/>
    <col min="9" max="16384" width="11.296875" style="0" customWidth="1"/>
  </cols>
  <sheetData>
    <row r="1" s="23" customFormat="1" ht="14.25">
      <c r="A1" s="22" t="s">
        <v>9</v>
      </c>
    </row>
    <row r="2" spans="1:8" ht="12.75">
      <c r="A2" s="150" t="s">
        <v>329</v>
      </c>
      <c r="H2" s="8" t="s">
        <v>235</v>
      </c>
    </row>
    <row r="3" spans="1:8" s="24" customFormat="1" ht="12.75">
      <c r="A3" s="25"/>
      <c r="B3" s="166" t="s">
        <v>346</v>
      </c>
      <c r="C3" s="166" t="s">
        <v>347</v>
      </c>
      <c r="D3" s="166" t="s">
        <v>348</v>
      </c>
      <c r="E3" s="166" t="s">
        <v>349</v>
      </c>
      <c r="F3" s="166" t="s">
        <v>350</v>
      </c>
      <c r="G3" s="166" t="s">
        <v>351</v>
      </c>
      <c r="H3" s="166" t="s">
        <v>352</v>
      </c>
    </row>
    <row r="4" spans="1:9" ht="12.75">
      <c r="A4" s="7" t="s">
        <v>86</v>
      </c>
      <c r="B4" s="71">
        <v>387.24</v>
      </c>
      <c r="C4" s="71">
        <v>30.56</v>
      </c>
      <c r="D4" s="71">
        <v>10.79</v>
      </c>
      <c r="E4" s="71">
        <v>42.07</v>
      </c>
      <c r="F4" s="71">
        <v>176.61</v>
      </c>
      <c r="G4" s="72">
        <v>10.05</v>
      </c>
      <c r="H4" s="72">
        <v>117.16</v>
      </c>
      <c r="I4" s="37"/>
    </row>
    <row r="5" spans="1:9" ht="12.75">
      <c r="A5" s="7" t="s">
        <v>92</v>
      </c>
      <c r="B5" s="71">
        <v>32.13</v>
      </c>
      <c r="C5" s="71">
        <v>3.94</v>
      </c>
      <c r="D5" s="71">
        <v>5.82</v>
      </c>
      <c r="E5" s="71">
        <v>14.37</v>
      </c>
      <c r="F5" s="73" t="s">
        <v>277</v>
      </c>
      <c r="G5" s="72">
        <v>3.15</v>
      </c>
      <c r="H5" s="71">
        <v>4.85</v>
      </c>
      <c r="I5" s="37"/>
    </row>
    <row r="6" spans="1:9" ht="12.75">
      <c r="A6" s="7" t="s">
        <v>93</v>
      </c>
      <c r="B6" s="71">
        <v>50.45</v>
      </c>
      <c r="C6" s="71">
        <v>10.99</v>
      </c>
      <c r="D6" s="71">
        <v>3.59</v>
      </c>
      <c r="E6" s="71">
        <v>16.43</v>
      </c>
      <c r="F6" s="71">
        <v>0.01</v>
      </c>
      <c r="G6" s="71">
        <v>4.38</v>
      </c>
      <c r="H6" s="71">
        <f>B6-SUM(C6:G6)</f>
        <v>15.050000000000004</v>
      </c>
      <c r="I6" s="37"/>
    </row>
    <row r="7" spans="1:9" ht="12.75">
      <c r="A7" s="7" t="s">
        <v>238</v>
      </c>
      <c r="B7" s="71">
        <v>567.82</v>
      </c>
      <c r="C7" s="71">
        <v>60.97</v>
      </c>
      <c r="D7" s="71">
        <v>29.54</v>
      </c>
      <c r="E7" s="71">
        <v>56.81</v>
      </c>
      <c r="F7" s="71">
        <v>247.34</v>
      </c>
      <c r="G7" s="71">
        <v>52.29</v>
      </c>
      <c r="H7" s="71">
        <v>120.88</v>
      </c>
      <c r="I7" s="37"/>
    </row>
    <row r="8" spans="1:9" ht="12.75">
      <c r="A8" s="7" t="s">
        <v>122</v>
      </c>
      <c r="B8" s="71">
        <v>86.01</v>
      </c>
      <c r="C8" s="71">
        <v>33.8</v>
      </c>
      <c r="D8" s="71">
        <v>6.73</v>
      </c>
      <c r="E8" s="71">
        <v>22.11</v>
      </c>
      <c r="F8" s="71">
        <v>0.17</v>
      </c>
      <c r="G8" s="71">
        <v>3.85</v>
      </c>
      <c r="H8" s="71">
        <v>19.35</v>
      </c>
      <c r="I8" s="37"/>
    </row>
    <row r="9" spans="1:9" ht="12.75">
      <c r="A9" s="7" t="s">
        <v>95</v>
      </c>
      <c r="B9" s="74">
        <v>75.78</v>
      </c>
      <c r="C9" s="74">
        <v>22.63</v>
      </c>
      <c r="D9" s="74">
        <v>10.28</v>
      </c>
      <c r="E9" s="74">
        <v>16.16</v>
      </c>
      <c r="F9" s="74">
        <v>1.26</v>
      </c>
      <c r="G9" s="74">
        <v>3.33</v>
      </c>
      <c r="H9" s="74">
        <v>22.12</v>
      </c>
      <c r="I9" s="37"/>
    </row>
    <row r="10" spans="1:9" ht="12.75">
      <c r="A10" s="7" t="s">
        <v>91</v>
      </c>
      <c r="B10" s="71">
        <v>16.34</v>
      </c>
      <c r="C10" s="71">
        <v>3.95</v>
      </c>
      <c r="D10" s="71">
        <v>0.76</v>
      </c>
      <c r="E10" s="71">
        <v>5.9</v>
      </c>
      <c r="F10" s="71">
        <v>0.02</v>
      </c>
      <c r="G10" s="71">
        <v>1.19</v>
      </c>
      <c r="H10" s="72">
        <v>4.52</v>
      </c>
      <c r="I10" s="37"/>
    </row>
    <row r="11" spans="1:9" ht="12.75">
      <c r="A11" s="7" t="s">
        <v>90</v>
      </c>
      <c r="B11" s="71">
        <v>13</v>
      </c>
      <c r="C11" s="71">
        <v>2.02</v>
      </c>
      <c r="D11" s="71">
        <v>0.6</v>
      </c>
      <c r="E11" s="71">
        <v>6.04</v>
      </c>
      <c r="F11" s="71">
        <v>0.24</v>
      </c>
      <c r="G11" s="71">
        <v>1.23</v>
      </c>
      <c r="H11" s="71">
        <v>2.87</v>
      </c>
      <c r="I11" s="37"/>
    </row>
    <row r="12" spans="1:9" ht="12.75">
      <c r="A12" s="7" t="s">
        <v>85</v>
      </c>
      <c r="B12" s="71">
        <f>C12+D12+E12+F12+G12+H12</f>
        <v>22.53</v>
      </c>
      <c r="C12" s="71">
        <v>5.07</v>
      </c>
      <c r="D12" s="71">
        <v>4</v>
      </c>
      <c r="E12" s="71">
        <v>3.56</v>
      </c>
      <c r="F12" s="72">
        <v>0.08</v>
      </c>
      <c r="G12" s="71">
        <v>2.2</v>
      </c>
      <c r="H12" s="71">
        <v>7.62</v>
      </c>
      <c r="I12" s="37"/>
    </row>
    <row r="13" spans="1:9" ht="12.75">
      <c r="A13" s="7" t="s">
        <v>88</v>
      </c>
      <c r="B13" s="71">
        <v>35.98</v>
      </c>
      <c r="C13" s="71">
        <v>8.04</v>
      </c>
      <c r="D13" s="71">
        <v>6.35</v>
      </c>
      <c r="E13" s="71">
        <v>4.36</v>
      </c>
      <c r="F13" s="71">
        <v>4.92</v>
      </c>
      <c r="G13" s="71">
        <v>1.7</v>
      </c>
      <c r="H13" s="71">
        <v>10.61</v>
      </c>
      <c r="I13" s="37"/>
    </row>
    <row r="14" spans="1:9" ht="12.75">
      <c r="A14" s="7" t="s">
        <v>96</v>
      </c>
      <c r="B14" s="71">
        <v>26.04</v>
      </c>
      <c r="C14" s="71">
        <v>1.74</v>
      </c>
      <c r="D14" s="71">
        <v>2.05</v>
      </c>
      <c r="E14" s="71">
        <v>2.01</v>
      </c>
      <c r="F14" s="71">
        <v>6.84</v>
      </c>
      <c r="G14" s="71">
        <v>1.07</v>
      </c>
      <c r="H14" s="71">
        <v>12.33</v>
      </c>
      <c r="I14" s="37"/>
    </row>
    <row r="15" spans="1:9" ht="12.75">
      <c r="A15" s="7" t="s">
        <v>126</v>
      </c>
      <c r="B15" s="71">
        <v>56.78</v>
      </c>
      <c r="C15" s="71">
        <v>7.92</v>
      </c>
      <c r="D15" s="71">
        <v>3.98</v>
      </c>
      <c r="E15" s="71">
        <v>6.29</v>
      </c>
      <c r="F15" s="71">
        <v>24.52</v>
      </c>
      <c r="G15" s="71">
        <v>1.71</v>
      </c>
      <c r="H15" s="71">
        <v>12.36</v>
      </c>
      <c r="I15" s="37"/>
    </row>
    <row r="16" spans="1:9" ht="12.75">
      <c r="A16" s="50" t="s">
        <v>239</v>
      </c>
      <c r="B16" s="75">
        <v>32.11</v>
      </c>
      <c r="C16" s="76">
        <v>5.16</v>
      </c>
      <c r="D16" s="75">
        <v>5.29</v>
      </c>
      <c r="E16" s="76">
        <v>8.47</v>
      </c>
      <c r="F16" s="75">
        <v>1.7</v>
      </c>
      <c r="G16" s="77">
        <v>3.83</v>
      </c>
      <c r="H16" s="75">
        <v>7.66</v>
      </c>
      <c r="I16" s="37"/>
    </row>
    <row r="17" ht="12.75">
      <c r="A17" s="58" t="s">
        <v>263</v>
      </c>
    </row>
  </sheetData>
  <printOptions/>
  <pageMargins left="0.75" right="0.75" top="1" bottom="1" header="0.512" footer="0.512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"/>
  <sheetViews>
    <sheetView showGridLines="0" zoomScaleSheetLayoutView="100" workbookViewId="0" topLeftCell="A1">
      <selection activeCell="A2" sqref="A2"/>
    </sheetView>
  </sheetViews>
  <sheetFormatPr defaultColWidth="8.796875" defaultRowHeight="12.75"/>
  <cols>
    <col min="1" max="1" width="9.3984375" style="0" customWidth="1"/>
    <col min="2" max="2" width="6.69921875" style="0" customWidth="1"/>
    <col min="3" max="6" width="6.3984375" style="0" customWidth="1"/>
    <col min="7" max="7" width="6.69921875" style="0" customWidth="1"/>
    <col min="8" max="14" width="6.3984375" style="0" customWidth="1"/>
  </cols>
  <sheetData>
    <row r="1" spans="1:14" ht="24" customHeight="1">
      <c r="A1" s="151" t="s">
        <v>330</v>
      </c>
      <c r="N1" s="8" t="s">
        <v>236</v>
      </c>
    </row>
    <row r="2" spans="1:15" s="24" customFormat="1" ht="117.75" customHeight="1">
      <c r="A2" s="26"/>
      <c r="B2" s="167" t="s">
        <v>353</v>
      </c>
      <c r="C2" s="168" t="s">
        <v>252</v>
      </c>
      <c r="D2" s="168" t="s">
        <v>253</v>
      </c>
      <c r="E2" s="168" t="s">
        <v>354</v>
      </c>
      <c r="F2" s="168" t="s">
        <v>355</v>
      </c>
      <c r="G2" s="169" t="s">
        <v>254</v>
      </c>
      <c r="H2" s="169" t="s">
        <v>356</v>
      </c>
      <c r="I2" s="167" t="s">
        <v>357</v>
      </c>
      <c r="J2" s="169" t="s">
        <v>358</v>
      </c>
      <c r="K2" s="169" t="s">
        <v>359</v>
      </c>
      <c r="L2" s="167" t="s">
        <v>360</v>
      </c>
      <c r="M2" s="169" t="s">
        <v>361</v>
      </c>
      <c r="N2" s="170" t="s">
        <v>362</v>
      </c>
      <c r="O2" s="27"/>
    </row>
    <row r="3" spans="1:15" ht="12.75">
      <c r="A3" s="7" t="s">
        <v>86</v>
      </c>
      <c r="B3" s="48">
        <f aca="true" t="shared" si="0" ref="B3:B15">SUM(C3:N3)</f>
        <v>5740</v>
      </c>
      <c r="C3" s="73">
        <v>333</v>
      </c>
      <c r="D3" s="73" t="s">
        <v>275</v>
      </c>
      <c r="E3" s="73">
        <v>808</v>
      </c>
      <c r="F3" s="73">
        <v>89</v>
      </c>
      <c r="G3" s="73">
        <v>1893</v>
      </c>
      <c r="H3" s="73">
        <v>44</v>
      </c>
      <c r="I3" s="73">
        <v>120</v>
      </c>
      <c r="J3" s="73">
        <v>341</v>
      </c>
      <c r="K3" s="73">
        <v>228</v>
      </c>
      <c r="L3" s="73">
        <v>957</v>
      </c>
      <c r="M3" s="73">
        <v>710</v>
      </c>
      <c r="N3" s="73">
        <v>217</v>
      </c>
      <c r="O3" s="46"/>
    </row>
    <row r="4" spans="1:15" ht="12.75">
      <c r="A4" s="7" t="s">
        <v>168</v>
      </c>
      <c r="B4" s="48">
        <f t="shared" si="0"/>
        <v>2117</v>
      </c>
      <c r="C4" s="73">
        <v>87</v>
      </c>
      <c r="D4" s="73" t="s">
        <v>278</v>
      </c>
      <c r="E4" s="73">
        <v>245</v>
      </c>
      <c r="F4" s="73">
        <v>29</v>
      </c>
      <c r="G4" s="73">
        <v>501</v>
      </c>
      <c r="H4" s="73">
        <v>19</v>
      </c>
      <c r="I4" s="73">
        <v>30</v>
      </c>
      <c r="J4" s="73">
        <v>111</v>
      </c>
      <c r="K4" s="73">
        <v>18</v>
      </c>
      <c r="L4" s="73">
        <v>390</v>
      </c>
      <c r="M4" s="73">
        <v>25</v>
      </c>
      <c r="N4" s="73">
        <v>662</v>
      </c>
      <c r="O4" s="46"/>
    </row>
    <row r="5" spans="1:15" ht="12.75">
      <c r="A5" s="7" t="s">
        <v>93</v>
      </c>
      <c r="B5" s="48">
        <f>SUM(C5:N5)</f>
        <v>2344</v>
      </c>
      <c r="C5" s="73">
        <v>101</v>
      </c>
      <c r="D5" s="73" t="s">
        <v>281</v>
      </c>
      <c r="E5" s="73">
        <v>580</v>
      </c>
      <c r="F5" s="73">
        <v>56</v>
      </c>
      <c r="G5" s="73">
        <v>727</v>
      </c>
      <c r="H5" s="73">
        <v>141</v>
      </c>
      <c r="I5" s="73" t="s">
        <v>281</v>
      </c>
      <c r="J5" s="73">
        <v>100</v>
      </c>
      <c r="K5" s="73">
        <v>83</v>
      </c>
      <c r="L5" s="73">
        <v>171</v>
      </c>
      <c r="M5" s="73">
        <v>334</v>
      </c>
      <c r="N5" s="73">
        <v>51</v>
      </c>
      <c r="O5" s="46"/>
    </row>
    <row r="6" spans="1:15" ht="12.75">
      <c r="A6" s="7" t="s">
        <v>238</v>
      </c>
      <c r="B6" s="48">
        <f t="shared" si="0"/>
        <v>5122.4</v>
      </c>
      <c r="C6" s="73">
        <v>1121</v>
      </c>
      <c r="D6" s="73">
        <v>32.1</v>
      </c>
      <c r="E6" s="73">
        <v>943</v>
      </c>
      <c r="F6" s="73">
        <v>83</v>
      </c>
      <c r="G6" s="73">
        <v>1122</v>
      </c>
      <c r="H6" s="73">
        <v>103.3</v>
      </c>
      <c r="I6" s="73">
        <v>32</v>
      </c>
      <c r="J6" s="73">
        <v>145</v>
      </c>
      <c r="K6" s="73">
        <v>108</v>
      </c>
      <c r="L6" s="73">
        <v>379</v>
      </c>
      <c r="M6" s="73">
        <v>183</v>
      </c>
      <c r="N6" s="73">
        <v>871</v>
      </c>
      <c r="O6" s="46"/>
    </row>
    <row r="7" spans="1:15" ht="12.75">
      <c r="A7" s="7" t="s">
        <v>123</v>
      </c>
      <c r="B7" s="48">
        <f t="shared" si="0"/>
        <v>2094</v>
      </c>
      <c r="C7" s="73">
        <v>119</v>
      </c>
      <c r="D7" s="73" t="s">
        <v>125</v>
      </c>
      <c r="E7" s="73">
        <v>416</v>
      </c>
      <c r="F7" s="73">
        <v>29</v>
      </c>
      <c r="G7" s="73">
        <v>563</v>
      </c>
      <c r="H7" s="73" t="s">
        <v>272</v>
      </c>
      <c r="I7" s="73">
        <v>108</v>
      </c>
      <c r="J7" s="73">
        <v>113</v>
      </c>
      <c r="K7" s="73">
        <v>119</v>
      </c>
      <c r="L7" s="73">
        <v>107</v>
      </c>
      <c r="M7" s="73">
        <v>329</v>
      </c>
      <c r="N7" s="73">
        <v>191</v>
      </c>
      <c r="O7" s="46"/>
    </row>
    <row r="8" spans="1:15" ht="12.75">
      <c r="A8" s="7" t="s">
        <v>95</v>
      </c>
      <c r="B8" s="48">
        <f t="shared" si="0"/>
        <v>1918</v>
      </c>
      <c r="C8" s="78">
        <v>2</v>
      </c>
      <c r="D8" s="78">
        <v>103</v>
      </c>
      <c r="E8" s="78">
        <v>287</v>
      </c>
      <c r="F8" s="78">
        <v>23</v>
      </c>
      <c r="G8" s="78">
        <v>510</v>
      </c>
      <c r="H8" s="78">
        <v>52</v>
      </c>
      <c r="I8" s="78">
        <v>86</v>
      </c>
      <c r="J8" s="78">
        <v>78</v>
      </c>
      <c r="K8" s="78">
        <v>53</v>
      </c>
      <c r="L8" s="78">
        <v>266</v>
      </c>
      <c r="M8" s="78">
        <v>288</v>
      </c>
      <c r="N8" s="78">
        <v>170</v>
      </c>
      <c r="O8" s="46"/>
    </row>
    <row r="9" spans="1:15" ht="12.75">
      <c r="A9" s="7" t="s">
        <v>91</v>
      </c>
      <c r="B9" s="48">
        <f t="shared" si="0"/>
        <v>1081</v>
      </c>
      <c r="C9" s="73">
        <v>75</v>
      </c>
      <c r="D9" s="73" t="s">
        <v>273</v>
      </c>
      <c r="E9" s="73">
        <v>279</v>
      </c>
      <c r="F9" s="73">
        <v>7</v>
      </c>
      <c r="G9" s="73">
        <v>495</v>
      </c>
      <c r="H9" s="73">
        <v>15</v>
      </c>
      <c r="I9" s="73">
        <v>13</v>
      </c>
      <c r="J9" s="73">
        <v>26</v>
      </c>
      <c r="K9" s="73">
        <v>24</v>
      </c>
      <c r="L9" s="73">
        <v>58</v>
      </c>
      <c r="M9" s="73">
        <v>89</v>
      </c>
      <c r="N9" s="73" t="s">
        <v>273</v>
      </c>
      <c r="O9" s="46"/>
    </row>
    <row r="10" spans="1:15" ht="12.75">
      <c r="A10" s="7" t="s">
        <v>90</v>
      </c>
      <c r="B10" s="48">
        <f t="shared" si="0"/>
        <v>1017</v>
      </c>
      <c r="C10" s="73">
        <v>3</v>
      </c>
      <c r="D10" s="73" t="s">
        <v>281</v>
      </c>
      <c r="E10" s="73">
        <v>128</v>
      </c>
      <c r="F10" s="73">
        <v>6</v>
      </c>
      <c r="G10" s="73">
        <v>259</v>
      </c>
      <c r="H10" s="73">
        <v>28</v>
      </c>
      <c r="I10" s="73">
        <v>19</v>
      </c>
      <c r="J10" s="73">
        <v>20</v>
      </c>
      <c r="K10" s="73">
        <v>5</v>
      </c>
      <c r="L10" s="73">
        <v>330</v>
      </c>
      <c r="M10" s="73">
        <v>69</v>
      </c>
      <c r="N10" s="73">
        <v>150</v>
      </c>
      <c r="O10" s="46"/>
    </row>
    <row r="11" spans="1:15" ht="12.75">
      <c r="A11" s="7" t="s">
        <v>85</v>
      </c>
      <c r="B11" s="48">
        <f t="shared" si="0"/>
        <v>360</v>
      </c>
      <c r="C11" s="73">
        <v>49</v>
      </c>
      <c r="D11" s="73" t="s">
        <v>281</v>
      </c>
      <c r="E11" s="73">
        <v>56</v>
      </c>
      <c r="F11" s="73" t="s">
        <v>281</v>
      </c>
      <c r="G11" s="73">
        <v>201</v>
      </c>
      <c r="H11" s="73">
        <v>7</v>
      </c>
      <c r="I11" s="73">
        <v>21</v>
      </c>
      <c r="J11" s="73">
        <v>3</v>
      </c>
      <c r="K11" s="73">
        <v>8</v>
      </c>
      <c r="L11" s="73">
        <v>15</v>
      </c>
      <c r="M11" s="73" t="s">
        <v>281</v>
      </c>
      <c r="N11" s="73" t="s">
        <v>281</v>
      </c>
      <c r="O11" s="46"/>
    </row>
    <row r="12" spans="1:15" ht="12.75">
      <c r="A12" s="7" t="s">
        <v>88</v>
      </c>
      <c r="B12" s="48">
        <f t="shared" si="0"/>
        <v>308</v>
      </c>
      <c r="C12" s="73" t="s">
        <v>273</v>
      </c>
      <c r="D12" s="73" t="s">
        <v>273</v>
      </c>
      <c r="E12" s="73">
        <v>15</v>
      </c>
      <c r="F12" s="73" t="s">
        <v>273</v>
      </c>
      <c r="G12" s="73">
        <v>185</v>
      </c>
      <c r="H12" s="73">
        <v>8</v>
      </c>
      <c r="I12" s="73">
        <v>12</v>
      </c>
      <c r="J12" s="73">
        <v>5</v>
      </c>
      <c r="K12" s="73">
        <v>3</v>
      </c>
      <c r="L12" s="73">
        <v>10</v>
      </c>
      <c r="M12" s="73">
        <v>46</v>
      </c>
      <c r="N12" s="73">
        <v>24</v>
      </c>
      <c r="O12" s="46"/>
    </row>
    <row r="13" spans="1:15" ht="12.75">
      <c r="A13" s="7" t="s">
        <v>96</v>
      </c>
      <c r="B13" s="48">
        <f t="shared" si="0"/>
        <v>232</v>
      </c>
      <c r="C13" s="73">
        <v>54</v>
      </c>
      <c r="D13" s="73" t="s">
        <v>301</v>
      </c>
      <c r="E13" s="73">
        <v>7</v>
      </c>
      <c r="F13" s="73">
        <v>7</v>
      </c>
      <c r="G13" s="73">
        <v>92</v>
      </c>
      <c r="H13" s="73">
        <v>1</v>
      </c>
      <c r="I13" s="73">
        <v>28</v>
      </c>
      <c r="J13" s="73">
        <v>8</v>
      </c>
      <c r="K13" s="73" t="s">
        <v>301</v>
      </c>
      <c r="L13" s="73">
        <v>31</v>
      </c>
      <c r="M13" s="73">
        <v>4</v>
      </c>
      <c r="N13" s="73" t="s">
        <v>301</v>
      </c>
      <c r="O13" s="46"/>
    </row>
    <row r="14" spans="1:15" ht="12.75">
      <c r="A14" s="7" t="s">
        <v>132</v>
      </c>
      <c r="B14" s="48">
        <f t="shared" si="0"/>
        <v>577</v>
      </c>
      <c r="C14" s="73">
        <v>39</v>
      </c>
      <c r="D14" s="73" t="s">
        <v>281</v>
      </c>
      <c r="E14" s="73">
        <v>97</v>
      </c>
      <c r="F14" s="73" t="s">
        <v>277</v>
      </c>
      <c r="G14" s="73">
        <v>156</v>
      </c>
      <c r="H14" s="73">
        <v>33</v>
      </c>
      <c r="I14" s="73" t="s">
        <v>277</v>
      </c>
      <c r="J14" s="73">
        <v>36</v>
      </c>
      <c r="K14" s="73">
        <v>30</v>
      </c>
      <c r="L14" s="73">
        <v>28</v>
      </c>
      <c r="M14" s="73">
        <v>79</v>
      </c>
      <c r="N14" s="73">
        <v>79</v>
      </c>
      <c r="O14" s="46"/>
    </row>
    <row r="15" spans="1:14" ht="12.75">
      <c r="A15" s="7" t="s">
        <v>237</v>
      </c>
      <c r="B15" s="48">
        <f t="shared" si="0"/>
        <v>1057</v>
      </c>
      <c r="C15" s="73">
        <v>296</v>
      </c>
      <c r="D15" s="73">
        <v>19</v>
      </c>
      <c r="E15" s="73">
        <v>103</v>
      </c>
      <c r="F15" s="73">
        <v>31</v>
      </c>
      <c r="G15" s="73">
        <v>112</v>
      </c>
      <c r="H15" s="73">
        <v>42</v>
      </c>
      <c r="I15" s="73">
        <v>17</v>
      </c>
      <c r="J15" s="73">
        <v>34</v>
      </c>
      <c r="K15" s="73" t="s">
        <v>281</v>
      </c>
      <c r="L15" s="73">
        <v>12</v>
      </c>
      <c r="M15" s="73">
        <v>149</v>
      </c>
      <c r="N15" s="73">
        <v>242</v>
      </c>
    </row>
    <row r="16" spans="1:14" ht="12.75">
      <c r="A16" s="56"/>
      <c r="B16" t="s">
        <v>21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</row>
    <row r="17" ht="12.75">
      <c r="B17" t="s">
        <v>240</v>
      </c>
    </row>
  </sheetData>
  <printOptions/>
  <pageMargins left="0.75" right="0.75" top="1" bottom="1" header="0.512" footer="0.512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showGridLines="0" zoomScaleSheetLayoutView="100" workbookViewId="0" topLeftCell="A1">
      <selection activeCell="A3" sqref="A3:A5"/>
    </sheetView>
  </sheetViews>
  <sheetFormatPr defaultColWidth="8.796875" defaultRowHeight="12.75"/>
  <cols>
    <col min="1" max="1" width="9.69921875" style="0" customWidth="1"/>
    <col min="2" max="8" width="11.69921875" style="0" customWidth="1"/>
  </cols>
  <sheetData>
    <row r="1" s="23" customFormat="1" ht="14.25">
      <c r="A1" s="22" t="s">
        <v>78</v>
      </c>
    </row>
    <row r="2" spans="1:8" ht="15" customHeight="1">
      <c r="A2" s="151" t="s">
        <v>331</v>
      </c>
      <c r="H2" s="8" t="s">
        <v>241</v>
      </c>
    </row>
    <row r="3" spans="1:8" s="24" customFormat="1" ht="12.75">
      <c r="A3" s="195"/>
      <c r="B3" s="192" t="s">
        <v>363</v>
      </c>
      <c r="C3" s="189" t="s">
        <v>364</v>
      </c>
      <c r="D3" s="190"/>
      <c r="E3" s="190"/>
      <c r="F3" s="190"/>
      <c r="G3" s="190"/>
      <c r="H3" s="191"/>
    </row>
    <row r="4" spans="1:8" s="24" customFormat="1" ht="12.75">
      <c r="A4" s="196"/>
      <c r="B4" s="193"/>
      <c r="C4" s="192" t="s">
        <v>365</v>
      </c>
      <c r="D4" s="189" t="s">
        <v>366</v>
      </c>
      <c r="E4" s="191"/>
      <c r="F4" s="189" t="s">
        <v>367</v>
      </c>
      <c r="G4" s="190"/>
      <c r="H4" s="191"/>
    </row>
    <row r="5" spans="1:8" s="24" customFormat="1" ht="12.75">
      <c r="A5" s="197"/>
      <c r="B5" s="194"/>
      <c r="C5" s="194"/>
      <c r="D5" s="166" t="s">
        <v>368</v>
      </c>
      <c r="E5" s="166" t="s">
        <v>369</v>
      </c>
      <c r="F5" s="166" t="s">
        <v>370</v>
      </c>
      <c r="G5" s="166" t="s">
        <v>79</v>
      </c>
      <c r="H5" s="166" t="s">
        <v>371</v>
      </c>
    </row>
    <row r="6" spans="1:9" ht="12.75">
      <c r="A6" s="7" t="s">
        <v>86</v>
      </c>
      <c r="B6" s="29">
        <v>137549</v>
      </c>
      <c r="C6" s="29">
        <f aca="true" t="shared" si="0" ref="C6:C15">SUM(D6:E6)</f>
        <v>366785</v>
      </c>
      <c r="D6" s="29">
        <v>184734</v>
      </c>
      <c r="E6" s="29">
        <v>182051</v>
      </c>
      <c r="F6" s="29">
        <v>57829</v>
      </c>
      <c r="G6" s="29">
        <v>253319</v>
      </c>
      <c r="H6" s="29">
        <v>55637</v>
      </c>
      <c r="I6" s="11"/>
    </row>
    <row r="7" spans="1:9" ht="12.75">
      <c r="A7" s="7" t="s">
        <v>92</v>
      </c>
      <c r="B7" s="29">
        <v>24481</v>
      </c>
      <c r="C7" s="29">
        <v>72303</v>
      </c>
      <c r="D7" s="29">
        <v>36872</v>
      </c>
      <c r="E7" s="29">
        <v>35431</v>
      </c>
      <c r="F7" s="29">
        <v>11416</v>
      </c>
      <c r="G7" s="29">
        <v>48309</v>
      </c>
      <c r="H7" s="29">
        <v>12578</v>
      </c>
      <c r="I7" s="11"/>
    </row>
    <row r="8" spans="1:9" ht="12.75">
      <c r="A8" s="7" t="s">
        <v>93</v>
      </c>
      <c r="B8" s="29">
        <v>55563</v>
      </c>
      <c r="C8" s="29">
        <f>SUM(D8:E8)</f>
        <v>141174</v>
      </c>
      <c r="D8" s="29">
        <v>73881</v>
      </c>
      <c r="E8" s="29">
        <v>67293</v>
      </c>
      <c r="F8" s="29">
        <v>23090</v>
      </c>
      <c r="G8" s="29">
        <v>99495</v>
      </c>
      <c r="H8" s="29">
        <v>18589</v>
      </c>
      <c r="I8" s="11"/>
    </row>
    <row r="9" spans="1:9" ht="12.75">
      <c r="A9" s="7" t="s">
        <v>238</v>
      </c>
      <c r="B9" s="29">
        <v>152042</v>
      </c>
      <c r="C9" s="29">
        <f>SUM(D9:E9)</f>
        <v>411137</v>
      </c>
      <c r="D9" s="29">
        <v>214482</v>
      </c>
      <c r="E9" s="29">
        <v>196655</v>
      </c>
      <c r="F9" s="29">
        <v>62761</v>
      </c>
      <c r="G9" s="29">
        <v>290971</v>
      </c>
      <c r="H9" s="29">
        <v>57405</v>
      </c>
      <c r="I9" s="11"/>
    </row>
    <row r="10" spans="1:9" ht="12.75">
      <c r="A10" s="7" t="s">
        <v>122</v>
      </c>
      <c r="B10" s="29">
        <v>61383</v>
      </c>
      <c r="C10" s="29">
        <f t="shared" si="0"/>
        <v>171811</v>
      </c>
      <c r="D10" s="29">
        <v>87677</v>
      </c>
      <c r="E10" s="29">
        <v>84134</v>
      </c>
      <c r="F10" s="29">
        <v>29304</v>
      </c>
      <c r="G10" s="29">
        <v>118791</v>
      </c>
      <c r="H10" s="29">
        <v>23716</v>
      </c>
      <c r="I10" s="11"/>
    </row>
    <row r="11" spans="1:9" ht="12.75">
      <c r="A11" s="7" t="s">
        <v>95</v>
      </c>
      <c r="B11" s="29">
        <v>32228</v>
      </c>
      <c r="C11" s="29">
        <f t="shared" si="0"/>
        <v>105842</v>
      </c>
      <c r="D11" s="29">
        <v>53557</v>
      </c>
      <c r="E11" s="29">
        <v>52285</v>
      </c>
      <c r="F11" s="29">
        <v>16534</v>
      </c>
      <c r="G11" s="29">
        <v>71542</v>
      </c>
      <c r="H11" s="29">
        <v>17766</v>
      </c>
      <c r="I11" s="11"/>
    </row>
    <row r="12" spans="1:9" ht="12.75">
      <c r="A12" s="7" t="s">
        <v>91</v>
      </c>
      <c r="B12" s="29">
        <v>26680</v>
      </c>
      <c r="C12" s="29">
        <f t="shared" si="0"/>
        <v>67298</v>
      </c>
      <c r="D12" s="29">
        <v>34878</v>
      </c>
      <c r="E12" s="29">
        <v>32420</v>
      </c>
      <c r="F12" s="29">
        <v>11232</v>
      </c>
      <c r="G12" s="29">
        <v>46928</v>
      </c>
      <c r="H12" s="29">
        <v>9138</v>
      </c>
      <c r="I12" s="11"/>
    </row>
    <row r="13" spans="1:9" ht="12.75">
      <c r="A13" s="7" t="s">
        <v>90</v>
      </c>
      <c r="B13" s="29">
        <v>15196</v>
      </c>
      <c r="C13" s="29">
        <f t="shared" si="0"/>
        <v>42013</v>
      </c>
      <c r="D13" s="29">
        <v>21619</v>
      </c>
      <c r="E13" s="29">
        <v>20394</v>
      </c>
      <c r="F13" s="29">
        <v>7218</v>
      </c>
      <c r="G13" s="29">
        <v>28142</v>
      </c>
      <c r="H13" s="29">
        <v>6653</v>
      </c>
      <c r="I13" s="11"/>
    </row>
    <row r="14" spans="1:9" ht="12.75">
      <c r="A14" s="7" t="s">
        <v>85</v>
      </c>
      <c r="B14" s="29">
        <v>6864</v>
      </c>
      <c r="C14" s="29">
        <f t="shared" si="0"/>
        <v>24490</v>
      </c>
      <c r="D14" s="29">
        <v>12048</v>
      </c>
      <c r="E14" s="29">
        <v>12442</v>
      </c>
      <c r="F14" s="29">
        <v>3577</v>
      </c>
      <c r="G14" s="29">
        <v>15755</v>
      </c>
      <c r="H14" s="29">
        <v>5158</v>
      </c>
      <c r="I14" s="11"/>
    </row>
    <row r="15" spans="1:9" ht="12.75">
      <c r="A15" s="7" t="s">
        <v>88</v>
      </c>
      <c r="B15" s="29">
        <v>6407</v>
      </c>
      <c r="C15" s="29">
        <f t="shared" si="0"/>
        <v>22559</v>
      </c>
      <c r="D15" s="29">
        <v>11233</v>
      </c>
      <c r="E15" s="29">
        <v>11326</v>
      </c>
      <c r="F15" s="29">
        <v>3279</v>
      </c>
      <c r="G15" s="29">
        <v>14613</v>
      </c>
      <c r="H15" s="29">
        <v>4667</v>
      </c>
      <c r="I15" s="11"/>
    </row>
    <row r="16" spans="1:9" ht="12.75">
      <c r="A16" s="7" t="s">
        <v>96</v>
      </c>
      <c r="B16" s="29">
        <v>3738</v>
      </c>
      <c r="C16" s="29">
        <v>13163</v>
      </c>
      <c r="D16" s="29">
        <v>6456</v>
      </c>
      <c r="E16" s="29">
        <v>6707</v>
      </c>
      <c r="F16" s="29">
        <v>1809</v>
      </c>
      <c r="G16" s="29">
        <v>8411</v>
      </c>
      <c r="H16" s="29">
        <v>2943</v>
      </c>
      <c r="I16" s="11"/>
    </row>
    <row r="17" spans="1:9" ht="12.75">
      <c r="A17" s="7" t="s">
        <v>20</v>
      </c>
      <c r="B17" s="29">
        <v>11529</v>
      </c>
      <c r="C17" s="29">
        <f>SUM(D17:E17)</f>
        <v>35125</v>
      </c>
      <c r="D17" s="29">
        <v>17672</v>
      </c>
      <c r="E17" s="29">
        <v>17453</v>
      </c>
      <c r="F17" s="29">
        <v>5855</v>
      </c>
      <c r="G17" s="29">
        <v>24033</v>
      </c>
      <c r="H17" s="29">
        <v>5237</v>
      </c>
      <c r="I17" s="11"/>
    </row>
    <row r="18" spans="1:9" s="30" customFormat="1" ht="12.75">
      <c r="A18" s="31" t="s">
        <v>239</v>
      </c>
      <c r="B18" s="79">
        <v>19182</v>
      </c>
      <c r="C18" s="29">
        <f>SUM(D18:E18)</f>
        <v>53986</v>
      </c>
      <c r="D18" s="79">
        <v>27884</v>
      </c>
      <c r="E18" s="79">
        <v>26102</v>
      </c>
      <c r="F18" s="79">
        <v>10963</v>
      </c>
      <c r="G18" s="79">
        <v>37420</v>
      </c>
      <c r="H18" s="79">
        <v>5603</v>
      </c>
      <c r="I18" s="32"/>
    </row>
    <row r="19" ht="12.75">
      <c r="B19" t="s">
        <v>242</v>
      </c>
    </row>
  </sheetData>
  <mergeCells count="6">
    <mergeCell ref="C3:H3"/>
    <mergeCell ref="B3:B5"/>
    <mergeCell ref="A3:A5"/>
    <mergeCell ref="C4:C5"/>
    <mergeCell ref="D4:E4"/>
    <mergeCell ref="F4:H4"/>
  </mergeCells>
  <printOptions/>
  <pageMargins left="0.75" right="0.75" top="1" bottom="1" header="0.512" footer="0.512"/>
  <pageSetup horizontalDpi="600" verticalDpi="600" orientation="portrait" paperSize="9" scale="94" r:id="rId1"/>
  <colBreaks count="1" manualBreakCount="1">
    <brk id="8" max="15" man="1"/>
  </colBreaks>
  <ignoredErrors>
    <ignoredError sqref="C6:C1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59"/>
  <sheetViews>
    <sheetView showGridLines="0" zoomScaleSheetLayoutView="100" workbookViewId="0" topLeftCell="A1">
      <selection activeCell="A2" sqref="A2:A3"/>
    </sheetView>
  </sheetViews>
  <sheetFormatPr defaultColWidth="8.796875" defaultRowHeight="12.75"/>
  <cols>
    <col min="1" max="1" width="7.69921875" style="60" customWidth="1"/>
    <col min="2" max="7" width="9.09765625" style="60" customWidth="1"/>
    <col min="8" max="8" width="10.09765625" style="60" customWidth="1"/>
    <col min="9" max="10" width="9.09765625" style="60" customWidth="1"/>
    <col min="11" max="11" width="4.09765625" style="60" customWidth="1"/>
    <col min="12" max="16384" width="9.09765625" style="60" customWidth="1"/>
  </cols>
  <sheetData>
    <row r="1" ht="18.75" customHeight="1">
      <c r="A1" s="116" t="s">
        <v>332</v>
      </c>
    </row>
    <row r="2" spans="1:10" s="80" customFormat="1" ht="20.25" customHeight="1">
      <c r="A2" s="178"/>
      <c r="B2" s="177" t="s">
        <v>372</v>
      </c>
      <c r="C2" s="177" t="s">
        <v>373</v>
      </c>
      <c r="D2" s="177"/>
      <c r="E2" s="177"/>
      <c r="F2" s="177" t="s">
        <v>374</v>
      </c>
      <c r="G2" s="177"/>
      <c r="H2" s="177"/>
      <c r="I2" s="177"/>
      <c r="J2" s="177" t="s">
        <v>375</v>
      </c>
    </row>
    <row r="3" spans="1:10" s="80" customFormat="1" ht="30" customHeight="1">
      <c r="A3" s="178"/>
      <c r="B3" s="177"/>
      <c r="C3" s="171" t="s">
        <v>376</v>
      </c>
      <c r="D3" s="171" t="s">
        <v>377</v>
      </c>
      <c r="E3" s="172" t="s">
        <v>378</v>
      </c>
      <c r="F3" s="171" t="s">
        <v>379</v>
      </c>
      <c r="G3" s="171" t="s">
        <v>380</v>
      </c>
      <c r="H3" s="172" t="s">
        <v>381</v>
      </c>
      <c r="I3" s="172" t="s">
        <v>378</v>
      </c>
      <c r="J3" s="177"/>
    </row>
    <row r="4" spans="1:10" ht="12.75" customHeight="1">
      <c r="A4" s="158" t="s">
        <v>161</v>
      </c>
      <c r="B4" s="81" t="s">
        <v>141</v>
      </c>
      <c r="C4" s="12">
        <v>3729</v>
      </c>
      <c r="D4" s="12">
        <v>1678</v>
      </c>
      <c r="E4" s="12">
        <f>C4-D4</f>
        <v>2051</v>
      </c>
      <c r="F4" s="12">
        <v>14292</v>
      </c>
      <c r="G4" s="12">
        <v>11177</v>
      </c>
      <c r="H4" s="82">
        <v>34</v>
      </c>
      <c r="I4" s="12">
        <f>F4-G4+H4</f>
        <v>3149</v>
      </c>
      <c r="J4" s="12">
        <f aca="true" t="shared" si="0" ref="J4:J23">E4+I4</f>
        <v>5200</v>
      </c>
    </row>
    <row r="5" spans="1:12" ht="13.5" customHeight="1">
      <c r="A5" s="159"/>
      <c r="B5" s="81" t="s">
        <v>162</v>
      </c>
      <c r="C5" s="12">
        <v>3849</v>
      </c>
      <c r="D5" s="12">
        <v>1857</v>
      </c>
      <c r="E5" s="12">
        <f>C5-D5</f>
        <v>1992</v>
      </c>
      <c r="F5" s="12">
        <v>13440</v>
      </c>
      <c r="G5" s="12">
        <v>12616</v>
      </c>
      <c r="H5" s="82">
        <v>86</v>
      </c>
      <c r="I5" s="12">
        <f>F5-G5+H5</f>
        <v>910</v>
      </c>
      <c r="J5" s="12">
        <f t="shared" si="0"/>
        <v>2902</v>
      </c>
      <c r="L5" s="83"/>
    </row>
    <row r="6" spans="1:10" ht="12.75" customHeight="1">
      <c r="A6" s="159"/>
      <c r="B6" s="81" t="s">
        <v>163</v>
      </c>
      <c r="C6" s="12">
        <v>3873</v>
      </c>
      <c r="D6" s="12">
        <v>2026</v>
      </c>
      <c r="E6" s="12">
        <f>C6-D6</f>
        <v>1847</v>
      </c>
      <c r="F6" s="12">
        <v>14998</v>
      </c>
      <c r="G6" s="12">
        <v>13474</v>
      </c>
      <c r="H6" s="82">
        <v>-7</v>
      </c>
      <c r="I6" s="12">
        <f>F6-G6+H6</f>
        <v>1517</v>
      </c>
      <c r="J6" s="12">
        <f t="shared" si="0"/>
        <v>3364</v>
      </c>
    </row>
    <row r="7" spans="1:10" ht="12.75">
      <c r="A7" s="199"/>
      <c r="B7" s="81" t="s">
        <v>243</v>
      </c>
      <c r="C7" s="12">
        <v>3736</v>
      </c>
      <c r="D7" s="12">
        <v>2459</v>
      </c>
      <c r="E7" s="12">
        <f>C7-D7</f>
        <v>1277</v>
      </c>
      <c r="F7" s="12">
        <v>17840</v>
      </c>
      <c r="G7" s="12">
        <v>16116</v>
      </c>
      <c r="H7" s="12">
        <v>145</v>
      </c>
      <c r="I7" s="12">
        <f>F7-G7+H7</f>
        <v>1869</v>
      </c>
      <c r="J7" s="12">
        <f t="shared" si="0"/>
        <v>3146</v>
      </c>
    </row>
    <row r="8" spans="1:10" ht="12.75">
      <c r="A8" s="158" t="s">
        <v>22</v>
      </c>
      <c r="B8" s="81" t="s">
        <v>24</v>
      </c>
      <c r="C8" s="12">
        <v>813</v>
      </c>
      <c r="D8" s="12">
        <v>430</v>
      </c>
      <c r="E8" s="12">
        <f aca="true" t="shared" si="1" ref="E8:E23">C8-D8</f>
        <v>383</v>
      </c>
      <c r="F8" s="12">
        <v>2519</v>
      </c>
      <c r="G8" s="12">
        <v>2075</v>
      </c>
      <c r="H8" s="12">
        <v>-8</v>
      </c>
      <c r="I8" s="12">
        <f aca="true" t="shared" si="2" ref="I8:I23">F8-G8+H8</f>
        <v>436</v>
      </c>
      <c r="J8" s="12">
        <f t="shared" si="0"/>
        <v>819</v>
      </c>
    </row>
    <row r="9" spans="1:10" ht="12.75">
      <c r="A9" s="159"/>
      <c r="B9" s="81" t="s">
        <v>25</v>
      </c>
      <c r="C9" s="12">
        <v>728</v>
      </c>
      <c r="D9" s="12">
        <v>447</v>
      </c>
      <c r="E9" s="12">
        <f t="shared" si="1"/>
        <v>281</v>
      </c>
      <c r="F9" s="12">
        <v>2143</v>
      </c>
      <c r="G9" s="12">
        <v>2549</v>
      </c>
      <c r="H9" s="12">
        <v>18</v>
      </c>
      <c r="I9" s="12">
        <f t="shared" si="2"/>
        <v>-388</v>
      </c>
      <c r="J9" s="12">
        <f t="shared" si="0"/>
        <v>-107</v>
      </c>
    </row>
    <row r="10" spans="1:10" ht="12.75">
      <c r="A10" s="159"/>
      <c r="B10" s="81" t="s">
        <v>26</v>
      </c>
      <c r="C10" s="12">
        <v>773</v>
      </c>
      <c r="D10" s="12">
        <v>481</v>
      </c>
      <c r="E10" s="12">
        <f t="shared" si="1"/>
        <v>292</v>
      </c>
      <c r="F10" s="12">
        <v>2426</v>
      </c>
      <c r="G10" s="12">
        <v>2502</v>
      </c>
      <c r="H10" s="12">
        <v>3</v>
      </c>
      <c r="I10" s="12">
        <f t="shared" si="2"/>
        <v>-73</v>
      </c>
      <c r="J10" s="12">
        <f t="shared" si="0"/>
        <v>219</v>
      </c>
    </row>
    <row r="11" spans="1:10" ht="12.75">
      <c r="A11" s="199"/>
      <c r="B11" s="81" t="s">
        <v>255</v>
      </c>
      <c r="C11" s="12">
        <v>708</v>
      </c>
      <c r="D11" s="12">
        <v>544</v>
      </c>
      <c r="E11" s="12">
        <v>164</v>
      </c>
      <c r="F11" s="12">
        <v>3470</v>
      </c>
      <c r="G11" s="12">
        <v>2891</v>
      </c>
      <c r="H11" s="12">
        <v>-9</v>
      </c>
      <c r="I11" s="12">
        <f t="shared" si="2"/>
        <v>570</v>
      </c>
      <c r="J11" s="12">
        <f t="shared" si="0"/>
        <v>734</v>
      </c>
    </row>
    <row r="12" spans="1:10" ht="12.75">
      <c r="A12" s="158" t="s">
        <v>149</v>
      </c>
      <c r="B12" s="81" t="s">
        <v>141</v>
      </c>
      <c r="C12" s="12">
        <v>1569</v>
      </c>
      <c r="D12" s="12">
        <v>506</v>
      </c>
      <c r="E12" s="12">
        <f t="shared" si="1"/>
        <v>1063</v>
      </c>
      <c r="F12" s="12">
        <v>7686</v>
      </c>
      <c r="G12" s="12">
        <v>7410</v>
      </c>
      <c r="H12" s="12">
        <v>713</v>
      </c>
      <c r="I12" s="12">
        <f t="shared" si="2"/>
        <v>989</v>
      </c>
      <c r="J12" s="12">
        <f t="shared" si="0"/>
        <v>2052</v>
      </c>
    </row>
    <row r="13" spans="1:10" ht="12.75">
      <c r="A13" s="159"/>
      <c r="B13" s="81" t="s">
        <v>150</v>
      </c>
      <c r="C13" s="12">
        <v>1831</v>
      </c>
      <c r="D13" s="12">
        <v>640</v>
      </c>
      <c r="E13" s="12">
        <f t="shared" si="1"/>
        <v>1191</v>
      </c>
      <c r="F13" s="12">
        <v>7308</v>
      </c>
      <c r="G13" s="12">
        <v>7267</v>
      </c>
      <c r="H13" s="12">
        <v>80</v>
      </c>
      <c r="I13" s="12">
        <f t="shared" si="2"/>
        <v>121</v>
      </c>
      <c r="J13" s="12">
        <f t="shared" si="0"/>
        <v>1312</v>
      </c>
    </row>
    <row r="14" spans="1:10" ht="12.75">
      <c r="A14" s="159"/>
      <c r="B14" s="81" t="s">
        <v>151</v>
      </c>
      <c r="C14" s="12">
        <v>1833</v>
      </c>
      <c r="D14" s="12">
        <v>649</v>
      </c>
      <c r="E14" s="12">
        <f t="shared" si="1"/>
        <v>1184</v>
      </c>
      <c r="F14" s="12">
        <v>7363</v>
      </c>
      <c r="G14" s="12">
        <v>7713</v>
      </c>
      <c r="H14" s="12">
        <v>39</v>
      </c>
      <c r="I14" s="12">
        <f t="shared" si="2"/>
        <v>-311</v>
      </c>
      <c r="J14" s="12">
        <f t="shared" si="0"/>
        <v>873</v>
      </c>
    </row>
    <row r="15" spans="1:10" ht="12.75">
      <c r="A15" s="199"/>
      <c r="B15" s="81" t="s">
        <v>243</v>
      </c>
      <c r="C15" s="12">
        <v>1722</v>
      </c>
      <c r="D15" s="12">
        <v>786</v>
      </c>
      <c r="E15" s="12">
        <f t="shared" si="1"/>
        <v>936</v>
      </c>
      <c r="F15" s="12">
        <v>9918</v>
      </c>
      <c r="G15" s="12">
        <v>9149</v>
      </c>
      <c r="H15" s="12">
        <v>40</v>
      </c>
      <c r="I15" s="12">
        <f t="shared" si="2"/>
        <v>809</v>
      </c>
      <c r="J15" s="12">
        <f t="shared" si="0"/>
        <v>1745</v>
      </c>
    </row>
    <row r="16" spans="1:10" ht="12.75">
      <c r="A16" s="158" t="s">
        <v>233</v>
      </c>
      <c r="B16" s="81" t="s">
        <v>141</v>
      </c>
      <c r="C16" s="12">
        <v>4208</v>
      </c>
      <c r="D16" s="12">
        <v>1187</v>
      </c>
      <c r="E16" s="12">
        <f>C16-D16</f>
        <v>3021</v>
      </c>
      <c r="F16" s="12">
        <v>16814</v>
      </c>
      <c r="G16" s="12">
        <v>15029</v>
      </c>
      <c r="H16" s="12">
        <v>0</v>
      </c>
      <c r="I16" s="12">
        <f t="shared" si="2"/>
        <v>1785</v>
      </c>
      <c r="J16" s="12">
        <f t="shared" si="0"/>
        <v>4806</v>
      </c>
    </row>
    <row r="17" spans="1:10" ht="12.75">
      <c r="A17" s="159"/>
      <c r="B17" s="81" t="s">
        <v>150</v>
      </c>
      <c r="C17" s="12">
        <v>4152</v>
      </c>
      <c r="D17" s="12">
        <v>1547</v>
      </c>
      <c r="E17" s="12">
        <f>C17-D17</f>
        <v>2605</v>
      </c>
      <c r="F17" s="12">
        <v>13588</v>
      </c>
      <c r="G17" s="12">
        <v>14771</v>
      </c>
      <c r="H17" s="12">
        <v>54</v>
      </c>
      <c r="I17" s="12">
        <f t="shared" si="2"/>
        <v>-1129</v>
      </c>
      <c r="J17" s="12">
        <f t="shared" si="0"/>
        <v>1476</v>
      </c>
    </row>
    <row r="18" spans="1:10" ht="12.75">
      <c r="A18" s="159"/>
      <c r="B18" s="81" t="s">
        <v>151</v>
      </c>
      <c r="C18" s="12">
        <v>4390</v>
      </c>
      <c r="D18" s="12">
        <v>1672</v>
      </c>
      <c r="E18" s="12">
        <f>C18-D18</f>
        <v>2718</v>
      </c>
      <c r="F18" s="12">
        <v>13803</v>
      </c>
      <c r="G18" s="12">
        <v>14939</v>
      </c>
      <c r="H18" s="12">
        <v>-89</v>
      </c>
      <c r="I18" s="12">
        <f t="shared" si="2"/>
        <v>-1225</v>
      </c>
      <c r="J18" s="12">
        <f t="shared" si="0"/>
        <v>1493</v>
      </c>
    </row>
    <row r="19" spans="1:10" ht="12.75">
      <c r="A19" s="199"/>
      <c r="B19" s="81" t="s">
        <v>243</v>
      </c>
      <c r="C19" s="12">
        <v>4152</v>
      </c>
      <c r="D19" s="12">
        <v>2083</v>
      </c>
      <c r="E19" s="12">
        <f>C19-D19</f>
        <v>2069</v>
      </c>
      <c r="F19" s="12">
        <v>19485</v>
      </c>
      <c r="G19" s="12">
        <v>17072</v>
      </c>
      <c r="H19" s="12">
        <v>-19</v>
      </c>
      <c r="I19" s="12">
        <f>F19-G19+H19</f>
        <v>2394</v>
      </c>
      <c r="J19" s="12">
        <f t="shared" si="0"/>
        <v>4463</v>
      </c>
    </row>
    <row r="20" spans="1:10" ht="12.75">
      <c r="A20" s="158" t="s">
        <v>23</v>
      </c>
      <c r="B20" s="81" t="s">
        <v>24</v>
      </c>
      <c r="C20" s="12">
        <v>1820</v>
      </c>
      <c r="D20" s="12">
        <v>703</v>
      </c>
      <c r="E20" s="12">
        <f t="shared" si="1"/>
        <v>1117</v>
      </c>
      <c r="F20" s="12">
        <v>7895</v>
      </c>
      <c r="G20" s="12">
        <v>6659</v>
      </c>
      <c r="H20" s="12">
        <v>1</v>
      </c>
      <c r="I20" s="12">
        <f t="shared" si="2"/>
        <v>1237</v>
      </c>
      <c r="J20" s="12">
        <f t="shared" si="0"/>
        <v>2354</v>
      </c>
    </row>
    <row r="21" spans="1:10" ht="12.75">
      <c r="A21" s="159"/>
      <c r="B21" s="81" t="s">
        <v>25</v>
      </c>
      <c r="C21" s="12">
        <v>1942</v>
      </c>
      <c r="D21" s="12">
        <v>759</v>
      </c>
      <c r="E21" s="12">
        <f t="shared" si="1"/>
        <v>1183</v>
      </c>
      <c r="F21" s="12">
        <v>7663</v>
      </c>
      <c r="G21" s="12">
        <v>6983</v>
      </c>
      <c r="H21" s="12">
        <v>7</v>
      </c>
      <c r="I21" s="12">
        <f t="shared" si="2"/>
        <v>687</v>
      </c>
      <c r="J21" s="12">
        <f t="shared" si="0"/>
        <v>1870</v>
      </c>
    </row>
    <row r="22" spans="1:10" ht="12.75">
      <c r="A22" s="159"/>
      <c r="B22" s="81" t="s">
        <v>26</v>
      </c>
      <c r="C22" s="12">
        <v>2128</v>
      </c>
      <c r="D22" s="12">
        <v>902</v>
      </c>
      <c r="E22" s="12">
        <f t="shared" si="1"/>
        <v>1226</v>
      </c>
      <c r="F22" s="12">
        <v>8087</v>
      </c>
      <c r="G22" s="12">
        <v>7227</v>
      </c>
      <c r="H22" s="12">
        <v>-31</v>
      </c>
      <c r="I22" s="12">
        <f t="shared" si="2"/>
        <v>829</v>
      </c>
      <c r="J22" s="12">
        <f t="shared" si="0"/>
        <v>2055</v>
      </c>
    </row>
    <row r="23" spans="1:10" ht="12.75">
      <c r="A23" s="199"/>
      <c r="B23" s="81" t="s">
        <v>243</v>
      </c>
      <c r="C23" s="12">
        <v>2016</v>
      </c>
      <c r="D23" s="12">
        <v>964</v>
      </c>
      <c r="E23" s="12">
        <f t="shared" si="1"/>
        <v>1052</v>
      </c>
      <c r="F23" s="12">
        <v>9920</v>
      </c>
      <c r="G23" s="12">
        <v>8111</v>
      </c>
      <c r="H23" s="12">
        <v>18</v>
      </c>
      <c r="I23" s="12">
        <f t="shared" si="2"/>
        <v>1827</v>
      </c>
      <c r="J23" s="12">
        <f t="shared" si="0"/>
        <v>2879</v>
      </c>
    </row>
    <row r="24" ht="12.75">
      <c r="A24" s="84"/>
    </row>
    <row r="25" spans="1:10" s="80" customFormat="1" ht="20.25" customHeight="1">
      <c r="A25" s="178"/>
      <c r="B25" s="177" t="s">
        <v>372</v>
      </c>
      <c r="C25" s="177" t="s">
        <v>373</v>
      </c>
      <c r="D25" s="177"/>
      <c r="E25" s="177"/>
      <c r="F25" s="177" t="s">
        <v>374</v>
      </c>
      <c r="G25" s="177"/>
      <c r="H25" s="177"/>
      <c r="I25" s="177"/>
      <c r="J25" s="177" t="s">
        <v>375</v>
      </c>
    </row>
    <row r="26" spans="1:10" s="80" customFormat="1" ht="30" customHeight="1">
      <c r="A26" s="178"/>
      <c r="B26" s="177"/>
      <c r="C26" s="171" t="s">
        <v>376</v>
      </c>
      <c r="D26" s="171" t="s">
        <v>377</v>
      </c>
      <c r="E26" s="172" t="s">
        <v>378</v>
      </c>
      <c r="F26" s="171" t="s">
        <v>379</v>
      </c>
      <c r="G26" s="171" t="s">
        <v>380</v>
      </c>
      <c r="H26" s="172" t="s">
        <v>381</v>
      </c>
      <c r="I26" s="172" t="s">
        <v>378</v>
      </c>
      <c r="J26" s="177"/>
    </row>
    <row r="27" spans="1:10" ht="12.75" customHeight="1">
      <c r="A27" s="198" t="s">
        <v>164</v>
      </c>
      <c r="B27" s="81" t="s">
        <v>141</v>
      </c>
      <c r="C27" s="12">
        <v>963</v>
      </c>
      <c r="D27" s="12">
        <v>590</v>
      </c>
      <c r="E27" s="12">
        <f aca="true" t="shared" si="3" ref="E27:E34">C27-D27</f>
        <v>373</v>
      </c>
      <c r="F27" s="12">
        <v>3370</v>
      </c>
      <c r="G27" s="12">
        <v>2911</v>
      </c>
      <c r="H27" s="82">
        <v>32</v>
      </c>
      <c r="I27" s="12">
        <f aca="true" t="shared" si="4" ref="I27:I34">F27-G27+H27</f>
        <v>491</v>
      </c>
      <c r="J27" s="12">
        <f aca="true" t="shared" si="5" ref="J27:J34">E27+I27</f>
        <v>864</v>
      </c>
    </row>
    <row r="28" spans="1:10" ht="12.75" customHeight="1">
      <c r="A28" s="198"/>
      <c r="B28" s="81" t="s">
        <v>165</v>
      </c>
      <c r="C28" s="12">
        <v>1124</v>
      </c>
      <c r="D28" s="12">
        <v>728</v>
      </c>
      <c r="E28" s="12">
        <f t="shared" si="3"/>
        <v>396</v>
      </c>
      <c r="F28" s="12">
        <v>3799</v>
      </c>
      <c r="G28" s="12">
        <v>4011</v>
      </c>
      <c r="H28" s="82">
        <v>11</v>
      </c>
      <c r="I28" s="12">
        <f t="shared" si="4"/>
        <v>-201</v>
      </c>
      <c r="J28" s="12">
        <f t="shared" si="5"/>
        <v>195</v>
      </c>
    </row>
    <row r="29" spans="1:10" ht="12.75" customHeight="1">
      <c r="A29" s="198"/>
      <c r="B29" s="81" t="s">
        <v>166</v>
      </c>
      <c r="C29" s="12">
        <v>1099</v>
      </c>
      <c r="D29" s="12">
        <v>683</v>
      </c>
      <c r="E29" s="12">
        <f t="shared" si="3"/>
        <v>416</v>
      </c>
      <c r="F29" s="12">
        <v>2709</v>
      </c>
      <c r="G29" s="12">
        <v>2785</v>
      </c>
      <c r="H29" s="12" t="s">
        <v>125</v>
      </c>
      <c r="I29" s="12">
        <v>-76</v>
      </c>
      <c r="J29" s="12">
        <f>E29+I29</f>
        <v>340</v>
      </c>
    </row>
    <row r="30" spans="1:10" ht="12.75" customHeight="1">
      <c r="A30" s="198"/>
      <c r="B30" s="81" t="s">
        <v>243</v>
      </c>
      <c r="C30" s="12">
        <v>1023</v>
      </c>
      <c r="D30" s="12">
        <v>828</v>
      </c>
      <c r="E30" s="12">
        <f t="shared" si="3"/>
        <v>195</v>
      </c>
      <c r="F30" s="12">
        <v>4877</v>
      </c>
      <c r="G30" s="12">
        <v>4402</v>
      </c>
      <c r="H30" s="82">
        <v>18</v>
      </c>
      <c r="I30" s="12">
        <f t="shared" si="4"/>
        <v>493</v>
      </c>
      <c r="J30" s="12">
        <f t="shared" si="5"/>
        <v>688</v>
      </c>
    </row>
    <row r="31" spans="1:10" ht="12.75" customHeight="1">
      <c r="A31" s="198" t="s">
        <v>172</v>
      </c>
      <c r="B31" s="81" t="s">
        <v>141</v>
      </c>
      <c r="C31" s="12">
        <v>721</v>
      </c>
      <c r="D31" s="12">
        <v>259</v>
      </c>
      <c r="E31" s="12">
        <f t="shared" si="3"/>
        <v>462</v>
      </c>
      <c r="F31" s="12">
        <v>4263</v>
      </c>
      <c r="G31" s="12">
        <v>3229</v>
      </c>
      <c r="H31" s="82">
        <v>-7</v>
      </c>
      <c r="I31" s="12">
        <f t="shared" si="4"/>
        <v>1027</v>
      </c>
      <c r="J31" s="12">
        <f t="shared" si="5"/>
        <v>1489</v>
      </c>
    </row>
    <row r="32" spans="1:10" ht="12.75" customHeight="1">
      <c r="A32" s="176"/>
      <c r="B32" s="81" t="s">
        <v>25</v>
      </c>
      <c r="C32" s="12">
        <v>810</v>
      </c>
      <c r="D32" s="12">
        <v>316</v>
      </c>
      <c r="E32" s="12">
        <f t="shared" si="3"/>
        <v>494</v>
      </c>
      <c r="F32" s="12">
        <v>4198</v>
      </c>
      <c r="G32" s="12">
        <v>4050</v>
      </c>
      <c r="H32" s="82">
        <v>-20</v>
      </c>
      <c r="I32" s="12">
        <f t="shared" si="4"/>
        <v>128</v>
      </c>
      <c r="J32" s="12">
        <f t="shared" si="5"/>
        <v>622</v>
      </c>
    </row>
    <row r="33" spans="1:10" ht="12.75" customHeight="1">
      <c r="A33" s="176"/>
      <c r="B33" s="81" t="s">
        <v>142</v>
      </c>
      <c r="C33" s="12">
        <v>888</v>
      </c>
      <c r="D33" s="12">
        <v>341</v>
      </c>
      <c r="E33" s="12">
        <f t="shared" si="3"/>
        <v>547</v>
      </c>
      <c r="F33" s="12">
        <v>4073</v>
      </c>
      <c r="G33" s="12">
        <v>3786</v>
      </c>
      <c r="H33" s="82">
        <v>-8</v>
      </c>
      <c r="I33" s="12">
        <f t="shared" si="4"/>
        <v>279</v>
      </c>
      <c r="J33" s="12">
        <f t="shared" si="5"/>
        <v>826</v>
      </c>
    </row>
    <row r="34" spans="1:10" ht="12.75">
      <c r="A34" s="176"/>
      <c r="B34" s="81" t="s">
        <v>243</v>
      </c>
      <c r="C34" s="12">
        <v>798</v>
      </c>
      <c r="D34" s="12">
        <v>391</v>
      </c>
      <c r="E34" s="12">
        <f t="shared" si="3"/>
        <v>407</v>
      </c>
      <c r="F34" s="12">
        <v>5526</v>
      </c>
      <c r="G34" s="12">
        <v>4934</v>
      </c>
      <c r="H34" s="12">
        <v>-11</v>
      </c>
      <c r="I34" s="12">
        <f t="shared" si="4"/>
        <v>581</v>
      </c>
      <c r="J34" s="12">
        <f t="shared" si="5"/>
        <v>988</v>
      </c>
    </row>
    <row r="35" spans="1:10" ht="12.75">
      <c r="A35" s="198" t="s">
        <v>140</v>
      </c>
      <c r="B35" s="81" t="s">
        <v>141</v>
      </c>
      <c r="C35" s="12">
        <v>488</v>
      </c>
      <c r="D35" s="12">
        <v>185</v>
      </c>
      <c r="E35" s="12">
        <f aca="true" t="shared" si="6" ref="E35:E46">C35-D35</f>
        <v>303</v>
      </c>
      <c r="F35" s="12">
        <v>1721</v>
      </c>
      <c r="G35" s="12">
        <v>1553</v>
      </c>
      <c r="H35" s="12">
        <v>-22</v>
      </c>
      <c r="I35" s="12">
        <f aca="true" t="shared" si="7" ref="I35:I58">F35-G35+H35</f>
        <v>146</v>
      </c>
      <c r="J35" s="12">
        <f aca="true" t="shared" si="8" ref="J35:J58">E35+I35</f>
        <v>449</v>
      </c>
    </row>
    <row r="36" spans="1:10" ht="12.75">
      <c r="A36" s="176"/>
      <c r="B36" s="81" t="s">
        <v>25</v>
      </c>
      <c r="C36" s="12">
        <v>431</v>
      </c>
      <c r="D36" s="12">
        <v>247</v>
      </c>
      <c r="E36" s="12">
        <f t="shared" si="6"/>
        <v>184</v>
      </c>
      <c r="F36" s="12">
        <v>2042</v>
      </c>
      <c r="G36" s="12">
        <v>1835</v>
      </c>
      <c r="H36" s="12">
        <v>16</v>
      </c>
      <c r="I36" s="12">
        <f t="shared" si="7"/>
        <v>223</v>
      </c>
      <c r="J36" s="12">
        <f t="shared" si="8"/>
        <v>407</v>
      </c>
    </row>
    <row r="37" spans="1:10" ht="12.75">
      <c r="A37" s="176"/>
      <c r="B37" s="81" t="s">
        <v>142</v>
      </c>
      <c r="C37" s="12">
        <v>455</v>
      </c>
      <c r="D37" s="12">
        <v>257</v>
      </c>
      <c r="E37" s="12">
        <f t="shared" si="6"/>
        <v>198</v>
      </c>
      <c r="F37" s="12">
        <v>2058</v>
      </c>
      <c r="G37" s="12">
        <v>1742</v>
      </c>
      <c r="H37" s="12">
        <v>-6</v>
      </c>
      <c r="I37" s="12">
        <f t="shared" si="7"/>
        <v>310</v>
      </c>
      <c r="J37" s="12">
        <f t="shared" si="8"/>
        <v>508</v>
      </c>
    </row>
    <row r="38" spans="1:10" ht="12.75">
      <c r="A38" s="176"/>
      <c r="B38" s="81" t="s">
        <v>243</v>
      </c>
      <c r="C38" s="12">
        <v>461</v>
      </c>
      <c r="D38" s="12">
        <v>289</v>
      </c>
      <c r="E38" s="12">
        <f t="shared" si="6"/>
        <v>172</v>
      </c>
      <c r="F38" s="12">
        <v>2953</v>
      </c>
      <c r="G38" s="12">
        <v>1966</v>
      </c>
      <c r="H38" s="12">
        <v>3</v>
      </c>
      <c r="I38" s="12">
        <f t="shared" si="7"/>
        <v>990</v>
      </c>
      <c r="J38" s="12">
        <f t="shared" si="8"/>
        <v>1162</v>
      </c>
    </row>
    <row r="39" spans="1:10" ht="12.75">
      <c r="A39" s="198" t="s">
        <v>152</v>
      </c>
      <c r="B39" s="81" t="s">
        <v>141</v>
      </c>
      <c r="C39" s="12">
        <v>217</v>
      </c>
      <c r="D39" s="12">
        <v>203</v>
      </c>
      <c r="E39" s="12">
        <f t="shared" si="6"/>
        <v>14</v>
      </c>
      <c r="F39" s="12">
        <v>511</v>
      </c>
      <c r="G39" s="12">
        <v>523</v>
      </c>
      <c r="H39" s="12" t="s">
        <v>125</v>
      </c>
      <c r="I39" s="12">
        <v>-12</v>
      </c>
      <c r="J39" s="12">
        <f t="shared" si="8"/>
        <v>2</v>
      </c>
    </row>
    <row r="40" spans="1:10" ht="12.75">
      <c r="A40" s="176"/>
      <c r="B40" s="81" t="s">
        <v>153</v>
      </c>
      <c r="C40" s="12">
        <v>229</v>
      </c>
      <c r="D40" s="12">
        <v>206</v>
      </c>
      <c r="E40" s="12">
        <f t="shared" si="6"/>
        <v>23</v>
      </c>
      <c r="F40" s="12">
        <v>465</v>
      </c>
      <c r="G40" s="12">
        <v>620</v>
      </c>
      <c r="H40" s="12" t="s">
        <v>125</v>
      </c>
      <c r="I40" s="12">
        <v>-155</v>
      </c>
      <c r="J40" s="12">
        <f t="shared" si="8"/>
        <v>-132</v>
      </c>
    </row>
    <row r="41" spans="1:10" ht="12.75">
      <c r="A41" s="176"/>
      <c r="B41" s="81" t="s">
        <v>154</v>
      </c>
      <c r="C41" s="12">
        <v>194</v>
      </c>
      <c r="D41" s="12">
        <v>221</v>
      </c>
      <c r="E41" s="12">
        <f t="shared" si="6"/>
        <v>-27</v>
      </c>
      <c r="F41" s="12">
        <v>503</v>
      </c>
      <c r="G41" s="12">
        <v>544</v>
      </c>
      <c r="H41" s="12">
        <v>-4</v>
      </c>
      <c r="I41" s="12">
        <f t="shared" si="7"/>
        <v>-45</v>
      </c>
      <c r="J41" s="12">
        <f t="shared" si="8"/>
        <v>-72</v>
      </c>
    </row>
    <row r="42" spans="1:10" ht="12.75">
      <c r="A42" s="176"/>
      <c r="B42" s="81" t="s">
        <v>243</v>
      </c>
      <c r="C42" s="12">
        <v>160</v>
      </c>
      <c r="D42" s="12">
        <v>238</v>
      </c>
      <c r="E42" s="12">
        <f t="shared" si="6"/>
        <v>-78</v>
      </c>
      <c r="F42" s="12">
        <v>482</v>
      </c>
      <c r="G42" s="12">
        <v>558</v>
      </c>
      <c r="H42" s="12">
        <v>6</v>
      </c>
      <c r="I42" s="12">
        <f t="shared" si="7"/>
        <v>-70</v>
      </c>
      <c r="J42" s="12">
        <f t="shared" si="8"/>
        <v>-148</v>
      </c>
    </row>
    <row r="43" spans="1:10" ht="12.75">
      <c r="A43" s="198" t="s">
        <v>173</v>
      </c>
      <c r="B43" s="81" t="s">
        <v>141</v>
      </c>
      <c r="C43" s="12">
        <v>190</v>
      </c>
      <c r="D43" s="12">
        <v>174</v>
      </c>
      <c r="E43" s="12">
        <f t="shared" si="6"/>
        <v>16</v>
      </c>
      <c r="F43" s="12">
        <v>527</v>
      </c>
      <c r="G43" s="12">
        <v>488</v>
      </c>
      <c r="H43" s="12">
        <v>-2</v>
      </c>
      <c r="I43" s="12">
        <f t="shared" si="7"/>
        <v>37</v>
      </c>
      <c r="J43" s="12">
        <f t="shared" si="8"/>
        <v>53</v>
      </c>
    </row>
    <row r="44" spans="1:10" ht="12.75">
      <c r="A44" s="176"/>
      <c r="B44" s="81" t="s">
        <v>174</v>
      </c>
      <c r="C44" s="12">
        <v>155</v>
      </c>
      <c r="D44" s="12">
        <v>183</v>
      </c>
      <c r="E44" s="12">
        <f t="shared" si="6"/>
        <v>-28</v>
      </c>
      <c r="F44" s="12">
        <v>571</v>
      </c>
      <c r="G44" s="12">
        <v>520</v>
      </c>
      <c r="H44" s="12">
        <v>21</v>
      </c>
      <c r="I44" s="12">
        <f t="shared" si="7"/>
        <v>72</v>
      </c>
      <c r="J44" s="12">
        <f t="shared" si="8"/>
        <v>44</v>
      </c>
    </row>
    <row r="45" spans="1:10" ht="12.75">
      <c r="A45" s="176"/>
      <c r="B45" s="81" t="s">
        <v>175</v>
      </c>
      <c r="C45" s="12">
        <v>182</v>
      </c>
      <c r="D45" s="12">
        <v>168</v>
      </c>
      <c r="E45" s="12">
        <f t="shared" si="6"/>
        <v>14</v>
      </c>
      <c r="F45" s="12">
        <v>546</v>
      </c>
      <c r="G45" s="12">
        <v>488</v>
      </c>
      <c r="H45" s="12">
        <v>1</v>
      </c>
      <c r="I45" s="12">
        <f t="shared" si="7"/>
        <v>59</v>
      </c>
      <c r="J45" s="12">
        <f t="shared" si="8"/>
        <v>73</v>
      </c>
    </row>
    <row r="46" spans="1:10" ht="12.75">
      <c r="A46" s="176"/>
      <c r="B46" s="81" t="s">
        <v>243</v>
      </c>
      <c r="C46" s="12">
        <v>217</v>
      </c>
      <c r="D46" s="12">
        <v>196</v>
      </c>
      <c r="E46" s="12">
        <f t="shared" si="6"/>
        <v>21</v>
      </c>
      <c r="F46" s="12">
        <v>726</v>
      </c>
      <c r="G46" s="12">
        <v>616</v>
      </c>
      <c r="H46" s="82">
        <v>3</v>
      </c>
      <c r="I46" s="12">
        <f t="shared" si="7"/>
        <v>113</v>
      </c>
      <c r="J46" s="12">
        <f t="shared" si="8"/>
        <v>134</v>
      </c>
    </row>
    <row r="47" spans="1:10" ht="12.75">
      <c r="A47" s="198" t="s">
        <v>143</v>
      </c>
      <c r="B47" s="81" t="s">
        <v>141</v>
      </c>
      <c r="C47" s="12">
        <v>124</v>
      </c>
      <c r="D47" s="12">
        <v>104</v>
      </c>
      <c r="E47" s="12">
        <f aca="true" t="shared" si="9" ref="E47:E58">C47-D47</f>
        <v>20</v>
      </c>
      <c r="F47" s="12">
        <v>215</v>
      </c>
      <c r="G47" s="12">
        <v>280</v>
      </c>
      <c r="H47" s="12" t="s">
        <v>125</v>
      </c>
      <c r="I47" s="12">
        <v>-65</v>
      </c>
      <c r="J47" s="12">
        <f t="shared" si="8"/>
        <v>-45</v>
      </c>
    </row>
    <row r="48" spans="1:10" ht="12.75">
      <c r="A48" s="176"/>
      <c r="B48" s="81" t="s">
        <v>144</v>
      </c>
      <c r="C48" s="12">
        <v>142</v>
      </c>
      <c r="D48" s="12">
        <v>128</v>
      </c>
      <c r="E48" s="12">
        <f t="shared" si="9"/>
        <v>14</v>
      </c>
      <c r="F48" s="12">
        <v>328</v>
      </c>
      <c r="G48" s="12">
        <v>377</v>
      </c>
      <c r="H48" s="12" t="s">
        <v>125</v>
      </c>
      <c r="I48" s="12">
        <v>-49</v>
      </c>
      <c r="J48" s="12">
        <f t="shared" si="8"/>
        <v>-35</v>
      </c>
    </row>
    <row r="49" spans="1:10" ht="12.75">
      <c r="A49" s="176"/>
      <c r="B49" s="81" t="s">
        <v>145</v>
      </c>
      <c r="C49" s="12">
        <v>111</v>
      </c>
      <c r="D49" s="12">
        <v>108</v>
      </c>
      <c r="E49" s="12">
        <f t="shared" si="9"/>
        <v>3</v>
      </c>
      <c r="F49" s="12">
        <v>305</v>
      </c>
      <c r="G49" s="12">
        <v>349</v>
      </c>
      <c r="H49" s="12">
        <v>-1</v>
      </c>
      <c r="I49" s="12">
        <f t="shared" si="7"/>
        <v>-45</v>
      </c>
      <c r="J49" s="12">
        <f t="shared" si="8"/>
        <v>-42</v>
      </c>
    </row>
    <row r="50" spans="1:10" ht="12.75">
      <c r="A50" s="176"/>
      <c r="B50" s="81" t="s">
        <v>243</v>
      </c>
      <c r="C50" s="12">
        <v>100</v>
      </c>
      <c r="D50" s="12">
        <v>131</v>
      </c>
      <c r="E50" s="12">
        <f t="shared" si="9"/>
        <v>-31</v>
      </c>
      <c r="F50" s="12">
        <v>343</v>
      </c>
      <c r="G50" s="12">
        <v>375</v>
      </c>
      <c r="H50" s="12" t="s">
        <v>125</v>
      </c>
      <c r="I50" s="12" t="s">
        <v>302</v>
      </c>
      <c r="J50" s="12" t="s">
        <v>303</v>
      </c>
    </row>
    <row r="51" spans="1:10" ht="12.75">
      <c r="A51" s="198" t="s">
        <v>128</v>
      </c>
      <c r="B51" s="81" t="s">
        <v>129</v>
      </c>
      <c r="C51" s="12">
        <v>395</v>
      </c>
      <c r="D51" s="12">
        <v>156</v>
      </c>
      <c r="E51" s="12">
        <f t="shared" si="9"/>
        <v>239</v>
      </c>
      <c r="F51" s="12">
        <v>1891</v>
      </c>
      <c r="G51" s="12">
        <v>1343</v>
      </c>
      <c r="H51" s="12">
        <v>-27</v>
      </c>
      <c r="I51" s="12">
        <f t="shared" si="7"/>
        <v>521</v>
      </c>
      <c r="J51" s="12">
        <f t="shared" si="8"/>
        <v>760</v>
      </c>
    </row>
    <row r="52" spans="1:10" ht="12.75">
      <c r="A52" s="176"/>
      <c r="B52" s="81" t="s">
        <v>130</v>
      </c>
      <c r="C52" s="12">
        <v>411</v>
      </c>
      <c r="D52" s="12">
        <v>181</v>
      </c>
      <c r="E52" s="12">
        <f t="shared" si="9"/>
        <v>230</v>
      </c>
      <c r="F52" s="12">
        <v>1319</v>
      </c>
      <c r="G52" s="12">
        <v>1328</v>
      </c>
      <c r="H52" s="12">
        <v>-19</v>
      </c>
      <c r="I52" s="12">
        <f t="shared" si="7"/>
        <v>-28</v>
      </c>
      <c r="J52" s="12">
        <f t="shared" si="8"/>
        <v>202</v>
      </c>
    </row>
    <row r="53" spans="1:10" ht="12.75">
      <c r="A53" s="176"/>
      <c r="B53" s="81" t="s">
        <v>131</v>
      </c>
      <c r="C53" s="12">
        <v>380</v>
      </c>
      <c r="D53" s="12">
        <v>207</v>
      </c>
      <c r="E53" s="12">
        <f t="shared" si="9"/>
        <v>173</v>
      </c>
      <c r="F53" s="12">
        <v>1493</v>
      </c>
      <c r="G53" s="12">
        <v>1363</v>
      </c>
      <c r="H53" s="12">
        <v>-23</v>
      </c>
      <c r="I53" s="12">
        <f t="shared" si="7"/>
        <v>107</v>
      </c>
      <c r="J53" s="12">
        <f t="shared" si="8"/>
        <v>280</v>
      </c>
    </row>
    <row r="54" spans="1:10" ht="12.75">
      <c r="A54" s="176"/>
      <c r="B54" s="81" t="s">
        <v>243</v>
      </c>
      <c r="C54" s="12">
        <v>390</v>
      </c>
      <c r="D54" s="12">
        <v>222</v>
      </c>
      <c r="E54" s="12">
        <f t="shared" si="9"/>
        <v>168</v>
      </c>
      <c r="F54" s="12">
        <v>1951</v>
      </c>
      <c r="G54" s="12">
        <v>1513</v>
      </c>
      <c r="H54" s="12">
        <v>-206</v>
      </c>
      <c r="I54" s="12">
        <f t="shared" si="7"/>
        <v>232</v>
      </c>
      <c r="J54" s="12">
        <f t="shared" si="8"/>
        <v>400</v>
      </c>
    </row>
    <row r="55" spans="1:10" ht="12.75">
      <c r="A55" s="198" t="s">
        <v>234</v>
      </c>
      <c r="B55" s="81" t="s">
        <v>141</v>
      </c>
      <c r="C55" s="12">
        <v>337</v>
      </c>
      <c r="D55" s="12">
        <v>161</v>
      </c>
      <c r="E55" s="12">
        <f t="shared" si="9"/>
        <v>176</v>
      </c>
      <c r="F55" s="12">
        <v>2240</v>
      </c>
      <c r="G55" s="12">
        <v>1428</v>
      </c>
      <c r="H55" s="12">
        <v>22</v>
      </c>
      <c r="I55" s="12">
        <f t="shared" si="7"/>
        <v>834</v>
      </c>
      <c r="J55" s="12">
        <f t="shared" si="8"/>
        <v>1010</v>
      </c>
    </row>
    <row r="56" spans="1:10" ht="12.75">
      <c r="A56" s="176"/>
      <c r="B56" s="81" t="s">
        <v>156</v>
      </c>
      <c r="C56" s="12">
        <v>552</v>
      </c>
      <c r="D56" s="12">
        <v>185</v>
      </c>
      <c r="E56" s="12">
        <f t="shared" si="9"/>
        <v>367</v>
      </c>
      <c r="F56" s="12">
        <v>3548</v>
      </c>
      <c r="G56" s="12">
        <v>2156</v>
      </c>
      <c r="H56" s="12">
        <v>12</v>
      </c>
      <c r="I56" s="12">
        <f t="shared" si="7"/>
        <v>1404</v>
      </c>
      <c r="J56" s="12">
        <f t="shared" si="8"/>
        <v>1771</v>
      </c>
    </row>
    <row r="57" spans="1:10" ht="12.75">
      <c r="A57" s="176"/>
      <c r="B57" s="81" t="s">
        <v>157</v>
      </c>
      <c r="C57" s="12">
        <v>688</v>
      </c>
      <c r="D57" s="12">
        <v>230</v>
      </c>
      <c r="E57" s="12">
        <f t="shared" si="9"/>
        <v>458</v>
      </c>
      <c r="F57" s="12">
        <v>3271</v>
      </c>
      <c r="G57" s="12">
        <v>2284</v>
      </c>
      <c r="H57" s="12">
        <v>46</v>
      </c>
      <c r="I57" s="12">
        <f t="shared" si="7"/>
        <v>1033</v>
      </c>
      <c r="J57" s="12">
        <f t="shared" si="8"/>
        <v>1491</v>
      </c>
    </row>
    <row r="58" spans="1:10" s="86" customFormat="1" ht="12.75">
      <c r="A58" s="176"/>
      <c r="B58" s="81" t="s">
        <v>243</v>
      </c>
      <c r="C58" s="47">
        <v>711</v>
      </c>
      <c r="D58" s="47">
        <v>225</v>
      </c>
      <c r="E58" s="47">
        <f t="shared" si="9"/>
        <v>486</v>
      </c>
      <c r="F58" s="47">
        <v>3339</v>
      </c>
      <c r="G58" s="47">
        <v>3028</v>
      </c>
      <c r="H58" s="85">
        <v>3</v>
      </c>
      <c r="I58" s="47">
        <f t="shared" si="7"/>
        <v>314</v>
      </c>
      <c r="J58" s="47">
        <f t="shared" si="8"/>
        <v>800</v>
      </c>
    </row>
    <row r="59" ht="12.75">
      <c r="A59" s="58" t="s">
        <v>263</v>
      </c>
    </row>
  </sheetData>
  <mergeCells count="23">
    <mergeCell ref="B2:B3"/>
    <mergeCell ref="C2:E2"/>
    <mergeCell ref="F2:I2"/>
    <mergeCell ref="J2:J3"/>
    <mergeCell ref="A20:A23"/>
    <mergeCell ref="A2:A3"/>
    <mergeCell ref="A4:A7"/>
    <mergeCell ref="A8:A11"/>
    <mergeCell ref="A12:A15"/>
    <mergeCell ref="A16:A19"/>
    <mergeCell ref="F25:I25"/>
    <mergeCell ref="J25:J26"/>
    <mergeCell ref="A25:A26"/>
    <mergeCell ref="B25:B26"/>
    <mergeCell ref="C25:E25"/>
    <mergeCell ref="A27:A30"/>
    <mergeCell ref="A35:A38"/>
    <mergeCell ref="A39:A42"/>
    <mergeCell ref="A43:A46"/>
    <mergeCell ref="A47:A50"/>
    <mergeCell ref="A51:A54"/>
    <mergeCell ref="A55:A58"/>
    <mergeCell ref="A31:A34"/>
  </mergeCells>
  <printOptions/>
  <pageMargins left="0.75" right="0.75" top="1" bottom="1" header="0.512" footer="0.512"/>
  <pageSetup horizontalDpi="600" verticalDpi="600" orientation="portrait" paperSize="9" scale="87" r:id="rId1"/>
  <rowBreaks count="1" manualBreakCount="1">
    <brk id="23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38"/>
  <sheetViews>
    <sheetView showGridLines="0" zoomScaleSheetLayoutView="10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8.796875" defaultRowHeight="18.75" customHeight="1"/>
  <cols>
    <col min="1" max="1" width="11.69921875" style="54" customWidth="1"/>
    <col min="2" max="2" width="9.59765625" style="54" customWidth="1"/>
    <col min="3" max="17" width="9.69921875" style="54" customWidth="1"/>
    <col min="18" max="18" width="14" style="54" customWidth="1"/>
    <col min="19" max="16384" width="9.09765625" style="54" customWidth="1"/>
  </cols>
  <sheetData>
    <row r="1" spans="1:18" ht="18.75" customHeight="1">
      <c r="A1" s="152" t="s">
        <v>264</v>
      </c>
      <c r="B1" s="132"/>
      <c r="C1" s="132"/>
      <c r="R1" s="90" t="s">
        <v>82</v>
      </c>
    </row>
    <row r="2" spans="1:18" s="89" customFormat="1" ht="30" customHeight="1">
      <c r="A2" s="91"/>
      <c r="B2" s="173" t="s">
        <v>86</v>
      </c>
      <c r="C2" s="174" t="s">
        <v>92</v>
      </c>
      <c r="D2" s="174" t="s">
        <v>93</v>
      </c>
      <c r="E2" s="174" t="s">
        <v>382</v>
      </c>
      <c r="F2" s="174" t="s">
        <v>84</v>
      </c>
      <c r="G2" s="174" t="s">
        <v>95</v>
      </c>
      <c r="H2" s="174" t="s">
        <v>91</v>
      </c>
      <c r="I2" s="174" t="s">
        <v>90</v>
      </c>
      <c r="J2" s="174" t="s">
        <v>85</v>
      </c>
      <c r="K2" s="174" t="s">
        <v>88</v>
      </c>
      <c r="L2" s="174" t="s">
        <v>96</v>
      </c>
      <c r="M2" s="174" t="s">
        <v>89</v>
      </c>
      <c r="N2" s="174" t="s">
        <v>237</v>
      </c>
      <c r="O2" s="174" t="s">
        <v>383</v>
      </c>
      <c r="P2" s="175" t="s">
        <v>384</v>
      </c>
      <c r="Q2" s="174" t="s">
        <v>385</v>
      </c>
      <c r="R2" s="174" t="s">
        <v>386</v>
      </c>
    </row>
    <row r="3" spans="1:18" ht="18.75" customHeight="1">
      <c r="A3" s="200" t="s">
        <v>10</v>
      </c>
      <c r="B3" s="203" t="s">
        <v>30</v>
      </c>
      <c r="C3" s="134">
        <v>710</v>
      </c>
      <c r="D3" s="134">
        <v>4249</v>
      </c>
      <c r="E3" s="134">
        <v>14009</v>
      </c>
      <c r="F3" s="134">
        <v>7685</v>
      </c>
      <c r="G3" s="134">
        <v>5247</v>
      </c>
      <c r="H3" s="134">
        <v>1098</v>
      </c>
      <c r="I3" s="134">
        <v>346</v>
      </c>
      <c r="J3" s="134">
        <v>101</v>
      </c>
      <c r="K3" s="134">
        <v>249</v>
      </c>
      <c r="L3" s="134">
        <v>78</v>
      </c>
      <c r="M3" s="134">
        <v>5891</v>
      </c>
      <c r="N3" s="134">
        <v>622</v>
      </c>
      <c r="O3" s="134">
        <v>10002</v>
      </c>
      <c r="P3" s="134">
        <v>7457</v>
      </c>
      <c r="Q3" s="134">
        <v>863</v>
      </c>
      <c r="R3" s="134">
        <f>SUM(B3:Q3)</f>
        <v>58607</v>
      </c>
    </row>
    <row r="4" spans="1:18" ht="18.75" customHeight="1">
      <c r="A4" s="200"/>
      <c r="B4" s="203"/>
      <c r="C4" s="135">
        <v>1</v>
      </c>
      <c r="D4" s="134">
        <v>395</v>
      </c>
      <c r="E4" s="134">
        <v>1021</v>
      </c>
      <c r="F4" s="134">
        <v>932</v>
      </c>
      <c r="G4" s="134">
        <v>136</v>
      </c>
      <c r="H4" s="134">
        <v>346</v>
      </c>
      <c r="I4" s="134">
        <v>24</v>
      </c>
      <c r="J4" s="135">
        <v>0</v>
      </c>
      <c r="K4" s="135">
        <v>0</v>
      </c>
      <c r="L4" s="135">
        <v>0</v>
      </c>
      <c r="M4" s="134">
        <v>210</v>
      </c>
      <c r="N4" s="134">
        <v>118</v>
      </c>
      <c r="O4" s="134">
        <v>2459</v>
      </c>
      <c r="P4" s="134">
        <v>1893</v>
      </c>
      <c r="Q4" s="134">
        <v>280</v>
      </c>
      <c r="R4" s="134">
        <f>SUM(B4:Q4)</f>
        <v>7815</v>
      </c>
    </row>
    <row r="5" spans="1:18" ht="18.75" customHeight="1">
      <c r="A5" s="200" t="s">
        <v>11</v>
      </c>
      <c r="B5" s="134">
        <v>625</v>
      </c>
      <c r="C5" s="203" t="s">
        <v>94</v>
      </c>
      <c r="D5" s="134">
        <v>1953</v>
      </c>
      <c r="E5" s="134">
        <v>401</v>
      </c>
      <c r="F5" s="134">
        <v>3131</v>
      </c>
      <c r="G5" s="134">
        <v>2383</v>
      </c>
      <c r="H5" s="134">
        <v>285</v>
      </c>
      <c r="I5" s="134">
        <v>1827</v>
      </c>
      <c r="J5" s="134">
        <v>105</v>
      </c>
      <c r="K5" s="134">
        <v>187</v>
      </c>
      <c r="L5" s="134">
        <v>31</v>
      </c>
      <c r="M5" s="134">
        <v>101</v>
      </c>
      <c r="N5" s="135">
        <v>18</v>
      </c>
      <c r="O5" s="134">
        <v>1109</v>
      </c>
      <c r="P5" s="134">
        <v>1341</v>
      </c>
      <c r="Q5" s="134">
        <v>65</v>
      </c>
      <c r="R5" s="134">
        <f>SUM(B5:Q5)</f>
        <v>13562</v>
      </c>
    </row>
    <row r="6" spans="1:18" ht="18.75" customHeight="1">
      <c r="A6" s="200"/>
      <c r="B6" s="134">
        <v>102</v>
      </c>
      <c r="C6" s="203"/>
      <c r="D6" s="134">
        <v>310</v>
      </c>
      <c r="E6" s="136">
        <v>88</v>
      </c>
      <c r="F6" s="134">
        <v>262</v>
      </c>
      <c r="G6" s="134">
        <v>213</v>
      </c>
      <c r="H6" s="134">
        <v>181</v>
      </c>
      <c r="I6" s="134">
        <v>160</v>
      </c>
      <c r="J6" s="134">
        <v>7</v>
      </c>
      <c r="K6" s="134">
        <v>10</v>
      </c>
      <c r="L6" s="135">
        <v>0</v>
      </c>
      <c r="M6" s="134">
        <v>1</v>
      </c>
      <c r="N6" s="135">
        <v>14</v>
      </c>
      <c r="O6" s="134">
        <v>477</v>
      </c>
      <c r="P6" s="134">
        <v>307</v>
      </c>
      <c r="Q6" s="134">
        <v>48</v>
      </c>
      <c r="R6" s="134">
        <f aca="true" t="shared" si="0" ref="R6:R34">SUM(B6:Q6)</f>
        <v>2180</v>
      </c>
    </row>
    <row r="7" spans="1:18" ht="18.75" customHeight="1">
      <c r="A7" s="200" t="s">
        <v>12</v>
      </c>
      <c r="B7" s="134">
        <v>1509</v>
      </c>
      <c r="C7" s="134">
        <v>1134</v>
      </c>
      <c r="D7" s="203" t="s">
        <v>94</v>
      </c>
      <c r="E7" s="134">
        <v>3078</v>
      </c>
      <c r="F7" s="134">
        <v>5078</v>
      </c>
      <c r="G7" s="134">
        <v>888</v>
      </c>
      <c r="H7" s="134">
        <v>2463</v>
      </c>
      <c r="I7" s="134">
        <v>1622</v>
      </c>
      <c r="J7" s="134">
        <v>25</v>
      </c>
      <c r="K7" s="134">
        <v>108</v>
      </c>
      <c r="L7" s="134">
        <v>16</v>
      </c>
      <c r="M7" s="134">
        <v>299</v>
      </c>
      <c r="N7" s="134">
        <v>552</v>
      </c>
      <c r="O7" s="134">
        <v>5972</v>
      </c>
      <c r="P7" s="134">
        <v>6066</v>
      </c>
      <c r="Q7" s="134">
        <v>381</v>
      </c>
      <c r="R7" s="134">
        <f t="shared" si="0"/>
        <v>29191</v>
      </c>
    </row>
    <row r="8" spans="1:18" ht="18.75" customHeight="1">
      <c r="A8" s="200"/>
      <c r="B8" s="134">
        <v>444</v>
      </c>
      <c r="C8" s="134">
        <v>96</v>
      </c>
      <c r="D8" s="203"/>
      <c r="E8" s="134">
        <v>204</v>
      </c>
      <c r="F8" s="134">
        <v>533</v>
      </c>
      <c r="G8" s="134">
        <v>7</v>
      </c>
      <c r="H8" s="134">
        <v>759</v>
      </c>
      <c r="I8" s="134">
        <v>117</v>
      </c>
      <c r="J8" s="135">
        <v>0</v>
      </c>
      <c r="K8" s="135">
        <v>0</v>
      </c>
      <c r="L8" s="135">
        <v>0</v>
      </c>
      <c r="M8" s="134">
        <v>15</v>
      </c>
      <c r="N8" s="134">
        <v>68</v>
      </c>
      <c r="O8" s="134">
        <v>1266</v>
      </c>
      <c r="P8" s="134">
        <v>1064</v>
      </c>
      <c r="Q8" s="134">
        <v>130</v>
      </c>
      <c r="R8" s="134">
        <f t="shared" si="0"/>
        <v>4703</v>
      </c>
    </row>
    <row r="9" spans="1:18" ht="18.75" customHeight="1">
      <c r="A9" s="207" t="s">
        <v>238</v>
      </c>
      <c r="B9" s="134">
        <v>5931</v>
      </c>
      <c r="C9" s="134">
        <v>359</v>
      </c>
      <c r="D9" s="133">
        <v>3798</v>
      </c>
      <c r="E9" s="203" t="s">
        <v>30</v>
      </c>
      <c r="F9" s="134">
        <v>3103</v>
      </c>
      <c r="G9" s="134">
        <v>402</v>
      </c>
      <c r="H9" s="134">
        <v>1627</v>
      </c>
      <c r="I9" s="134">
        <v>177</v>
      </c>
      <c r="J9" s="135">
        <v>8</v>
      </c>
      <c r="K9" s="135">
        <v>52</v>
      </c>
      <c r="L9" s="135">
        <v>6</v>
      </c>
      <c r="M9" s="134">
        <v>186</v>
      </c>
      <c r="N9" s="134">
        <v>7223</v>
      </c>
      <c r="O9" s="134">
        <v>8816</v>
      </c>
      <c r="P9" s="134">
        <v>6129</v>
      </c>
      <c r="Q9" s="134">
        <v>827</v>
      </c>
      <c r="R9" s="134">
        <f t="shared" si="0"/>
        <v>38644</v>
      </c>
    </row>
    <row r="10" spans="1:18" ht="18.75" customHeight="1">
      <c r="A10" s="208"/>
      <c r="B10" s="134">
        <v>1250</v>
      </c>
      <c r="C10" s="134">
        <v>10</v>
      </c>
      <c r="D10" s="133">
        <v>429</v>
      </c>
      <c r="E10" s="203"/>
      <c r="F10" s="134">
        <v>338</v>
      </c>
      <c r="G10" s="134">
        <v>10</v>
      </c>
      <c r="H10" s="134">
        <v>325</v>
      </c>
      <c r="I10" s="134">
        <v>15</v>
      </c>
      <c r="J10" s="135">
        <v>0</v>
      </c>
      <c r="K10" s="135">
        <v>0</v>
      </c>
      <c r="L10" s="135">
        <v>0</v>
      </c>
      <c r="M10" s="134">
        <v>1</v>
      </c>
      <c r="N10" s="134">
        <v>537</v>
      </c>
      <c r="O10" s="134">
        <v>2768</v>
      </c>
      <c r="P10" s="134">
        <v>1982</v>
      </c>
      <c r="Q10" s="134">
        <v>182</v>
      </c>
      <c r="R10" s="134">
        <f>SUM(B10:Q10)</f>
        <v>7847</v>
      </c>
    </row>
    <row r="11" spans="1:18" ht="18.75" customHeight="1">
      <c r="A11" s="200" t="s">
        <v>13</v>
      </c>
      <c r="B11" s="134">
        <v>5990</v>
      </c>
      <c r="C11" s="134">
        <v>1774</v>
      </c>
      <c r="D11" s="134">
        <v>7129</v>
      </c>
      <c r="E11" s="134">
        <v>4169</v>
      </c>
      <c r="F11" s="203" t="s">
        <v>30</v>
      </c>
      <c r="G11" s="134">
        <v>3076</v>
      </c>
      <c r="H11" s="134">
        <v>2085</v>
      </c>
      <c r="I11" s="134">
        <v>1130</v>
      </c>
      <c r="J11" s="134">
        <v>75</v>
      </c>
      <c r="K11" s="134">
        <v>279</v>
      </c>
      <c r="L11" s="134">
        <v>39</v>
      </c>
      <c r="M11" s="134">
        <v>694</v>
      </c>
      <c r="N11" s="134">
        <v>223</v>
      </c>
      <c r="O11" s="134">
        <v>6103</v>
      </c>
      <c r="P11" s="134">
        <v>3265</v>
      </c>
      <c r="Q11" s="134">
        <v>331</v>
      </c>
      <c r="R11" s="134">
        <f t="shared" si="0"/>
        <v>36362</v>
      </c>
    </row>
    <row r="12" spans="1:18" ht="18.75" customHeight="1">
      <c r="A12" s="200"/>
      <c r="B12" s="134">
        <v>706</v>
      </c>
      <c r="C12" s="134">
        <v>111</v>
      </c>
      <c r="D12" s="134">
        <v>477</v>
      </c>
      <c r="E12" s="134">
        <v>236</v>
      </c>
      <c r="F12" s="203"/>
      <c r="G12" s="134">
        <v>198</v>
      </c>
      <c r="H12" s="134">
        <v>165</v>
      </c>
      <c r="I12" s="134">
        <v>47</v>
      </c>
      <c r="J12" s="134">
        <v>0</v>
      </c>
      <c r="K12" s="134">
        <v>7</v>
      </c>
      <c r="L12" s="135">
        <v>0</v>
      </c>
      <c r="M12" s="134">
        <v>49</v>
      </c>
      <c r="N12" s="135">
        <v>34</v>
      </c>
      <c r="O12" s="134">
        <v>1363</v>
      </c>
      <c r="P12" s="134">
        <v>730</v>
      </c>
      <c r="Q12" s="134">
        <v>143</v>
      </c>
      <c r="R12" s="134">
        <f t="shared" si="0"/>
        <v>4266</v>
      </c>
    </row>
    <row r="13" spans="1:18" ht="18.75" customHeight="1">
      <c r="A13" s="200" t="s">
        <v>14</v>
      </c>
      <c r="B13" s="134">
        <v>2736</v>
      </c>
      <c r="C13" s="134">
        <v>2943</v>
      </c>
      <c r="D13" s="134">
        <v>1498</v>
      </c>
      <c r="E13" s="134">
        <v>627</v>
      </c>
      <c r="F13" s="134">
        <v>4644</v>
      </c>
      <c r="G13" s="203" t="s">
        <v>94</v>
      </c>
      <c r="H13" s="134">
        <v>304</v>
      </c>
      <c r="I13" s="134">
        <v>600</v>
      </c>
      <c r="J13" s="134">
        <v>991</v>
      </c>
      <c r="K13" s="134">
        <v>1343</v>
      </c>
      <c r="L13" s="134">
        <v>325</v>
      </c>
      <c r="M13" s="134">
        <v>718</v>
      </c>
      <c r="N13" s="134">
        <v>39</v>
      </c>
      <c r="O13" s="134">
        <v>1858</v>
      </c>
      <c r="P13" s="134">
        <v>1521</v>
      </c>
      <c r="Q13" s="134">
        <v>103</v>
      </c>
      <c r="R13" s="134">
        <f t="shared" si="0"/>
        <v>20250</v>
      </c>
    </row>
    <row r="14" spans="1:18" ht="18.75" customHeight="1">
      <c r="A14" s="200"/>
      <c r="B14" s="134">
        <v>308</v>
      </c>
      <c r="C14" s="134">
        <v>165</v>
      </c>
      <c r="D14" s="134">
        <v>171</v>
      </c>
      <c r="E14" s="134">
        <v>114</v>
      </c>
      <c r="F14" s="134">
        <v>353</v>
      </c>
      <c r="G14" s="203"/>
      <c r="H14" s="134">
        <v>104</v>
      </c>
      <c r="I14" s="134">
        <v>49</v>
      </c>
      <c r="J14" s="134">
        <v>250</v>
      </c>
      <c r="K14" s="134">
        <v>275</v>
      </c>
      <c r="L14" s="134">
        <v>5</v>
      </c>
      <c r="M14" s="134">
        <v>26</v>
      </c>
      <c r="N14" s="135">
        <v>29</v>
      </c>
      <c r="O14" s="134">
        <v>715</v>
      </c>
      <c r="P14" s="134">
        <v>468</v>
      </c>
      <c r="Q14" s="134">
        <v>63</v>
      </c>
      <c r="R14" s="134">
        <f t="shared" si="0"/>
        <v>3095</v>
      </c>
    </row>
    <row r="15" spans="1:18" ht="18.75" customHeight="1">
      <c r="A15" s="200" t="s">
        <v>15</v>
      </c>
      <c r="B15" s="134">
        <v>1329</v>
      </c>
      <c r="C15" s="134">
        <v>306</v>
      </c>
      <c r="D15" s="134">
        <v>6030</v>
      </c>
      <c r="E15" s="134">
        <v>3302</v>
      </c>
      <c r="F15" s="134">
        <v>3421</v>
      </c>
      <c r="G15" s="134">
        <v>387</v>
      </c>
      <c r="H15" s="203" t="s">
        <v>94</v>
      </c>
      <c r="I15" s="134">
        <v>381</v>
      </c>
      <c r="J15" s="134">
        <v>11</v>
      </c>
      <c r="K15" s="134">
        <v>50</v>
      </c>
      <c r="L15" s="135">
        <v>7</v>
      </c>
      <c r="M15" s="134">
        <v>90</v>
      </c>
      <c r="N15" s="134">
        <v>238</v>
      </c>
      <c r="O15" s="134">
        <v>3830</v>
      </c>
      <c r="P15" s="134">
        <v>2049</v>
      </c>
      <c r="Q15" s="134">
        <v>179</v>
      </c>
      <c r="R15" s="134">
        <f t="shared" si="0"/>
        <v>21610</v>
      </c>
    </row>
    <row r="16" spans="1:18" ht="18.75" customHeight="1">
      <c r="A16" s="200"/>
      <c r="B16" s="134">
        <v>248</v>
      </c>
      <c r="C16" s="134">
        <v>26</v>
      </c>
      <c r="D16" s="134">
        <v>355</v>
      </c>
      <c r="E16" s="134">
        <v>217</v>
      </c>
      <c r="F16" s="134">
        <v>260</v>
      </c>
      <c r="G16" s="134">
        <v>0</v>
      </c>
      <c r="H16" s="203"/>
      <c r="I16" s="134">
        <v>31</v>
      </c>
      <c r="J16" s="135">
        <v>0</v>
      </c>
      <c r="K16" s="134">
        <v>1</v>
      </c>
      <c r="L16" s="135">
        <v>0</v>
      </c>
      <c r="M16" s="134">
        <v>4</v>
      </c>
      <c r="N16" s="135">
        <v>29</v>
      </c>
      <c r="O16" s="134">
        <v>536</v>
      </c>
      <c r="P16" s="134">
        <v>343</v>
      </c>
      <c r="Q16" s="134">
        <v>52</v>
      </c>
      <c r="R16" s="134">
        <f t="shared" si="0"/>
        <v>2102</v>
      </c>
    </row>
    <row r="17" spans="1:18" ht="18.75" customHeight="1">
      <c r="A17" s="200" t="s">
        <v>16</v>
      </c>
      <c r="B17" s="134">
        <v>304</v>
      </c>
      <c r="C17" s="134">
        <v>1997</v>
      </c>
      <c r="D17" s="134">
        <v>2625</v>
      </c>
      <c r="E17" s="134">
        <v>274</v>
      </c>
      <c r="F17" s="134">
        <v>1887</v>
      </c>
      <c r="G17" s="134">
        <v>475</v>
      </c>
      <c r="H17" s="134">
        <v>269</v>
      </c>
      <c r="I17" s="203" t="s">
        <v>30</v>
      </c>
      <c r="J17" s="134">
        <v>16</v>
      </c>
      <c r="K17" s="134">
        <v>49</v>
      </c>
      <c r="L17" s="135">
        <v>4</v>
      </c>
      <c r="M17" s="134">
        <v>61</v>
      </c>
      <c r="N17" s="135">
        <v>24</v>
      </c>
      <c r="O17" s="134">
        <v>791</v>
      </c>
      <c r="P17" s="134">
        <v>1229</v>
      </c>
      <c r="Q17" s="134">
        <v>47</v>
      </c>
      <c r="R17" s="134">
        <f t="shared" si="0"/>
        <v>10052</v>
      </c>
    </row>
    <row r="18" spans="1:18" ht="18.75" customHeight="1">
      <c r="A18" s="200"/>
      <c r="B18" s="134">
        <v>56</v>
      </c>
      <c r="C18" s="134">
        <v>344</v>
      </c>
      <c r="D18" s="134">
        <v>249</v>
      </c>
      <c r="E18" s="134">
        <v>43</v>
      </c>
      <c r="F18" s="134">
        <v>121</v>
      </c>
      <c r="G18" s="134">
        <v>6</v>
      </c>
      <c r="H18" s="134">
        <v>135</v>
      </c>
      <c r="I18" s="203"/>
      <c r="J18" s="134">
        <v>2</v>
      </c>
      <c r="K18" s="134">
        <v>2</v>
      </c>
      <c r="L18" s="135">
        <v>0</v>
      </c>
      <c r="M18" s="135">
        <v>15</v>
      </c>
      <c r="N18" s="135">
        <v>14</v>
      </c>
      <c r="O18" s="134">
        <v>259</v>
      </c>
      <c r="P18" s="134">
        <v>147</v>
      </c>
      <c r="Q18" s="134">
        <v>33</v>
      </c>
      <c r="R18" s="134">
        <f t="shared" si="0"/>
        <v>1426</v>
      </c>
    </row>
    <row r="19" spans="1:18" ht="18.75" customHeight="1">
      <c r="A19" s="200" t="s">
        <v>17</v>
      </c>
      <c r="B19" s="134">
        <v>339</v>
      </c>
      <c r="C19" s="134">
        <v>593</v>
      </c>
      <c r="D19" s="134">
        <v>284</v>
      </c>
      <c r="E19" s="134">
        <v>88</v>
      </c>
      <c r="F19" s="134">
        <v>588</v>
      </c>
      <c r="G19" s="134">
        <v>2478</v>
      </c>
      <c r="H19" s="134">
        <v>49</v>
      </c>
      <c r="I19" s="134">
        <v>115</v>
      </c>
      <c r="J19" s="203" t="s">
        <v>94</v>
      </c>
      <c r="K19" s="134">
        <v>512</v>
      </c>
      <c r="L19" s="134">
        <v>157</v>
      </c>
      <c r="M19" s="134">
        <v>100</v>
      </c>
      <c r="N19" s="135">
        <v>5</v>
      </c>
      <c r="O19" s="134">
        <v>268</v>
      </c>
      <c r="P19" s="134">
        <v>297</v>
      </c>
      <c r="Q19" s="134">
        <v>23</v>
      </c>
      <c r="R19" s="134">
        <f t="shared" si="0"/>
        <v>5896</v>
      </c>
    </row>
    <row r="20" spans="1:18" ht="18.75" customHeight="1">
      <c r="A20" s="200"/>
      <c r="B20" s="134">
        <v>50</v>
      </c>
      <c r="C20" s="134">
        <v>35</v>
      </c>
      <c r="D20" s="134">
        <v>44</v>
      </c>
      <c r="E20" s="134">
        <v>25</v>
      </c>
      <c r="F20" s="134">
        <v>46</v>
      </c>
      <c r="G20" s="134">
        <v>186</v>
      </c>
      <c r="H20" s="134">
        <v>11</v>
      </c>
      <c r="I20" s="134">
        <v>4</v>
      </c>
      <c r="J20" s="203"/>
      <c r="K20" s="134">
        <v>30</v>
      </c>
      <c r="L20" s="134">
        <v>0</v>
      </c>
      <c r="M20" s="135">
        <v>0</v>
      </c>
      <c r="N20" s="135">
        <v>5</v>
      </c>
      <c r="O20" s="134">
        <v>164</v>
      </c>
      <c r="P20" s="134">
        <v>113</v>
      </c>
      <c r="Q20" s="134">
        <v>9</v>
      </c>
      <c r="R20" s="134">
        <f t="shared" si="0"/>
        <v>722</v>
      </c>
    </row>
    <row r="21" spans="1:18" ht="18.75" customHeight="1">
      <c r="A21" s="200" t="s">
        <v>18</v>
      </c>
      <c r="B21" s="134">
        <v>495</v>
      </c>
      <c r="C21" s="134">
        <v>298</v>
      </c>
      <c r="D21" s="134">
        <v>198</v>
      </c>
      <c r="E21" s="134">
        <v>88</v>
      </c>
      <c r="F21" s="134">
        <v>577</v>
      </c>
      <c r="G21" s="134">
        <v>2290</v>
      </c>
      <c r="H21" s="134">
        <v>37</v>
      </c>
      <c r="I21" s="134">
        <v>55</v>
      </c>
      <c r="J21" s="134">
        <v>529</v>
      </c>
      <c r="K21" s="203" t="s">
        <v>297</v>
      </c>
      <c r="L21" s="134">
        <v>303</v>
      </c>
      <c r="M21" s="134">
        <v>141</v>
      </c>
      <c r="N21" s="135">
        <v>6</v>
      </c>
      <c r="O21" s="134">
        <v>351</v>
      </c>
      <c r="P21" s="134">
        <v>507</v>
      </c>
      <c r="Q21" s="134">
        <v>23</v>
      </c>
      <c r="R21" s="134">
        <f t="shared" si="0"/>
        <v>5898</v>
      </c>
    </row>
    <row r="22" spans="1:18" ht="18.75" customHeight="1">
      <c r="A22" s="200"/>
      <c r="B22" s="134">
        <v>63</v>
      </c>
      <c r="C22" s="134">
        <v>6</v>
      </c>
      <c r="D22" s="134">
        <v>30</v>
      </c>
      <c r="E22" s="134">
        <v>24</v>
      </c>
      <c r="F22" s="134">
        <v>42</v>
      </c>
      <c r="G22" s="134">
        <v>235</v>
      </c>
      <c r="H22" s="134">
        <v>16</v>
      </c>
      <c r="I22" s="134">
        <v>4</v>
      </c>
      <c r="J22" s="134">
        <v>43</v>
      </c>
      <c r="K22" s="203"/>
      <c r="L22" s="134">
        <v>1</v>
      </c>
      <c r="M22" s="135">
        <v>6</v>
      </c>
      <c r="N22" s="135">
        <v>8</v>
      </c>
      <c r="O22" s="134">
        <v>148</v>
      </c>
      <c r="P22" s="134">
        <v>118</v>
      </c>
      <c r="Q22" s="134">
        <v>13</v>
      </c>
      <c r="R22" s="134">
        <f t="shared" si="0"/>
        <v>757</v>
      </c>
    </row>
    <row r="23" spans="1:18" ht="18.75" customHeight="1">
      <c r="A23" s="200" t="s">
        <v>19</v>
      </c>
      <c r="B23" s="134">
        <v>291</v>
      </c>
      <c r="C23" s="134">
        <v>97</v>
      </c>
      <c r="D23" s="134">
        <v>80</v>
      </c>
      <c r="E23" s="134">
        <v>30</v>
      </c>
      <c r="F23" s="134">
        <v>255</v>
      </c>
      <c r="G23" s="134">
        <v>767</v>
      </c>
      <c r="H23" s="134">
        <v>15</v>
      </c>
      <c r="I23" s="134">
        <v>22</v>
      </c>
      <c r="J23" s="134">
        <v>157</v>
      </c>
      <c r="K23" s="134">
        <v>520</v>
      </c>
      <c r="L23" s="203" t="s">
        <v>297</v>
      </c>
      <c r="M23" s="134">
        <v>228</v>
      </c>
      <c r="N23" s="135">
        <v>2</v>
      </c>
      <c r="O23" s="134">
        <v>171</v>
      </c>
      <c r="P23" s="134">
        <v>959</v>
      </c>
      <c r="Q23" s="134">
        <v>16</v>
      </c>
      <c r="R23" s="134">
        <f t="shared" si="0"/>
        <v>3610</v>
      </c>
    </row>
    <row r="24" spans="1:18" ht="18.75" customHeight="1">
      <c r="A24" s="200"/>
      <c r="B24" s="134">
        <v>67</v>
      </c>
      <c r="C24" s="134">
        <v>6</v>
      </c>
      <c r="D24" s="134">
        <v>19</v>
      </c>
      <c r="E24" s="134">
        <v>14</v>
      </c>
      <c r="F24" s="134">
        <v>30</v>
      </c>
      <c r="G24" s="134">
        <v>137</v>
      </c>
      <c r="H24" s="134">
        <v>5</v>
      </c>
      <c r="I24" s="135">
        <v>2</v>
      </c>
      <c r="J24" s="134">
        <v>25</v>
      </c>
      <c r="K24" s="134">
        <v>133</v>
      </c>
      <c r="L24" s="203"/>
      <c r="M24" s="134">
        <v>8</v>
      </c>
      <c r="N24" s="135">
        <v>3</v>
      </c>
      <c r="O24" s="134">
        <v>101</v>
      </c>
      <c r="P24" s="134">
        <v>146</v>
      </c>
      <c r="Q24" s="134">
        <v>4</v>
      </c>
      <c r="R24" s="134">
        <f t="shared" si="0"/>
        <v>700</v>
      </c>
    </row>
    <row r="25" spans="1:18" ht="18.75" customHeight="1">
      <c r="A25" s="200" t="s">
        <v>20</v>
      </c>
      <c r="B25" s="134">
        <v>3206</v>
      </c>
      <c r="C25" s="134">
        <v>55</v>
      </c>
      <c r="D25" s="134">
        <v>467</v>
      </c>
      <c r="E25" s="134">
        <v>284</v>
      </c>
      <c r="F25" s="134">
        <v>586</v>
      </c>
      <c r="G25" s="134">
        <v>1163</v>
      </c>
      <c r="H25" s="134">
        <v>55</v>
      </c>
      <c r="I25" s="134">
        <v>25</v>
      </c>
      <c r="J25" s="134">
        <v>20</v>
      </c>
      <c r="K25" s="134">
        <v>106</v>
      </c>
      <c r="L25" s="134">
        <v>67</v>
      </c>
      <c r="M25" s="203" t="s">
        <v>94</v>
      </c>
      <c r="N25" s="134">
        <v>15</v>
      </c>
      <c r="O25" s="134">
        <v>674</v>
      </c>
      <c r="P25" s="134">
        <v>2320</v>
      </c>
      <c r="Q25" s="134">
        <v>94</v>
      </c>
      <c r="R25" s="134">
        <f t="shared" si="0"/>
        <v>9137</v>
      </c>
    </row>
    <row r="26" spans="1:18" ht="18.75" customHeight="1">
      <c r="A26" s="200"/>
      <c r="B26" s="134">
        <v>342</v>
      </c>
      <c r="C26" s="135">
        <v>0</v>
      </c>
      <c r="D26" s="134">
        <v>103</v>
      </c>
      <c r="E26" s="134">
        <v>55</v>
      </c>
      <c r="F26" s="134">
        <v>134</v>
      </c>
      <c r="G26" s="134">
        <v>12</v>
      </c>
      <c r="H26" s="134">
        <v>12</v>
      </c>
      <c r="I26" s="135">
        <v>1</v>
      </c>
      <c r="J26" s="135">
        <v>0</v>
      </c>
      <c r="K26" s="134">
        <v>1</v>
      </c>
      <c r="L26" s="135">
        <v>0</v>
      </c>
      <c r="M26" s="203"/>
      <c r="N26" s="135">
        <v>8</v>
      </c>
      <c r="O26" s="134">
        <v>259</v>
      </c>
      <c r="P26" s="134">
        <v>361</v>
      </c>
      <c r="Q26" s="134">
        <v>33</v>
      </c>
      <c r="R26" s="134">
        <f t="shared" si="0"/>
        <v>1321</v>
      </c>
    </row>
    <row r="27" spans="1:18" ht="18.75" customHeight="1">
      <c r="A27" s="200" t="s">
        <v>237</v>
      </c>
      <c r="B27" s="134">
        <v>293</v>
      </c>
      <c r="C27" s="135">
        <v>22</v>
      </c>
      <c r="D27" s="134">
        <v>562</v>
      </c>
      <c r="E27" s="134">
        <v>5908</v>
      </c>
      <c r="F27" s="134">
        <v>161</v>
      </c>
      <c r="G27" s="134">
        <v>21</v>
      </c>
      <c r="H27" s="134">
        <v>108</v>
      </c>
      <c r="I27" s="135">
        <v>20</v>
      </c>
      <c r="J27" s="135">
        <v>1</v>
      </c>
      <c r="K27" s="135">
        <v>5</v>
      </c>
      <c r="L27" s="135">
        <v>0</v>
      </c>
      <c r="M27" s="134">
        <v>12</v>
      </c>
      <c r="N27" s="203" t="s">
        <v>94</v>
      </c>
      <c r="O27" s="134">
        <v>3536</v>
      </c>
      <c r="P27" s="134">
        <v>2532</v>
      </c>
      <c r="Q27" s="134">
        <v>129</v>
      </c>
      <c r="R27" s="134">
        <f t="shared" si="0"/>
        <v>13310</v>
      </c>
    </row>
    <row r="28" spans="1:18" ht="18.75" customHeight="1">
      <c r="A28" s="200"/>
      <c r="B28" s="134">
        <v>50</v>
      </c>
      <c r="C28" s="135">
        <v>2</v>
      </c>
      <c r="D28" s="134">
        <v>86</v>
      </c>
      <c r="E28" s="134">
        <v>641</v>
      </c>
      <c r="F28" s="134">
        <v>8</v>
      </c>
      <c r="G28" s="134">
        <v>0</v>
      </c>
      <c r="H28" s="134">
        <v>15</v>
      </c>
      <c r="I28" s="135">
        <v>1</v>
      </c>
      <c r="J28" s="135">
        <v>0</v>
      </c>
      <c r="K28" s="135">
        <v>0</v>
      </c>
      <c r="L28" s="135">
        <v>0</v>
      </c>
      <c r="M28" s="135">
        <v>0</v>
      </c>
      <c r="N28" s="203"/>
      <c r="O28" s="134">
        <v>575</v>
      </c>
      <c r="P28" s="134">
        <v>417</v>
      </c>
      <c r="Q28" s="134">
        <v>19</v>
      </c>
      <c r="R28" s="134">
        <f t="shared" si="0"/>
        <v>1814</v>
      </c>
    </row>
    <row r="29" spans="1:18" ht="18.75" customHeight="1">
      <c r="A29" s="200" t="s">
        <v>27</v>
      </c>
      <c r="B29" s="134">
        <v>3457</v>
      </c>
      <c r="C29" s="134">
        <v>636</v>
      </c>
      <c r="D29" s="134">
        <v>6521</v>
      </c>
      <c r="E29" s="134">
        <v>9083</v>
      </c>
      <c r="F29" s="134">
        <v>2523</v>
      </c>
      <c r="G29" s="134">
        <v>383</v>
      </c>
      <c r="H29" s="134">
        <v>1086</v>
      </c>
      <c r="I29" s="134">
        <v>328</v>
      </c>
      <c r="J29" s="134">
        <v>23</v>
      </c>
      <c r="K29" s="134">
        <v>36</v>
      </c>
      <c r="L29" s="134">
        <v>11</v>
      </c>
      <c r="M29" s="134">
        <v>133</v>
      </c>
      <c r="N29" s="134">
        <v>2677</v>
      </c>
      <c r="O29" s="203" t="s">
        <v>30</v>
      </c>
      <c r="P29" s="134">
        <v>111417</v>
      </c>
      <c r="Q29" s="134">
        <v>15238</v>
      </c>
      <c r="R29" s="134">
        <f t="shared" si="0"/>
        <v>153552</v>
      </c>
    </row>
    <row r="30" spans="1:18" ht="18.75" customHeight="1">
      <c r="A30" s="200"/>
      <c r="B30" s="134">
        <v>322</v>
      </c>
      <c r="C30" s="134">
        <v>8</v>
      </c>
      <c r="D30" s="134">
        <v>656</v>
      </c>
      <c r="E30" s="134">
        <v>2075</v>
      </c>
      <c r="F30" s="134">
        <v>119</v>
      </c>
      <c r="G30" s="134">
        <v>4</v>
      </c>
      <c r="H30" s="134">
        <v>79</v>
      </c>
      <c r="I30" s="134">
        <v>31</v>
      </c>
      <c r="J30" s="135">
        <v>0</v>
      </c>
      <c r="K30" s="135">
        <v>0</v>
      </c>
      <c r="L30" s="135">
        <v>0</v>
      </c>
      <c r="M30" s="134">
        <v>0</v>
      </c>
      <c r="N30" s="135">
        <v>961</v>
      </c>
      <c r="O30" s="203"/>
      <c r="P30" s="134">
        <v>20863</v>
      </c>
      <c r="Q30" s="134">
        <v>2474</v>
      </c>
      <c r="R30" s="134">
        <f t="shared" si="0"/>
        <v>27592</v>
      </c>
    </row>
    <row r="31" spans="1:18" ht="18.75" customHeight="1">
      <c r="A31" s="201" t="s">
        <v>77</v>
      </c>
      <c r="B31" s="134">
        <v>10480</v>
      </c>
      <c r="C31" s="137">
        <v>3703</v>
      </c>
      <c r="D31" s="134">
        <v>15436</v>
      </c>
      <c r="E31" s="137">
        <v>13388</v>
      </c>
      <c r="F31" s="134">
        <v>5617</v>
      </c>
      <c r="G31" s="134">
        <v>2165</v>
      </c>
      <c r="H31" s="134">
        <v>1974</v>
      </c>
      <c r="I31" s="137">
        <v>1826</v>
      </c>
      <c r="J31" s="137">
        <v>148</v>
      </c>
      <c r="K31" s="137">
        <v>325</v>
      </c>
      <c r="L31" s="137">
        <v>437</v>
      </c>
      <c r="M31" s="134">
        <v>2757</v>
      </c>
      <c r="N31" s="137">
        <v>3943</v>
      </c>
      <c r="O31" s="137">
        <v>334927</v>
      </c>
      <c r="P31" s="206" t="s">
        <v>83</v>
      </c>
      <c r="Q31" s="137">
        <v>48803</v>
      </c>
      <c r="R31" s="137">
        <f t="shared" si="0"/>
        <v>445929</v>
      </c>
    </row>
    <row r="32" spans="1:18" ht="18.75" customHeight="1">
      <c r="A32" s="202"/>
      <c r="B32" s="134">
        <v>1960</v>
      </c>
      <c r="C32" s="137">
        <v>43</v>
      </c>
      <c r="D32" s="134">
        <v>2148</v>
      </c>
      <c r="E32" s="137">
        <v>3333</v>
      </c>
      <c r="F32" s="134">
        <v>595</v>
      </c>
      <c r="G32" s="134">
        <v>62</v>
      </c>
      <c r="H32" s="134">
        <v>391</v>
      </c>
      <c r="I32" s="137">
        <v>102</v>
      </c>
      <c r="J32" s="137">
        <v>17</v>
      </c>
      <c r="K32" s="137">
        <v>71</v>
      </c>
      <c r="L32" s="137">
        <v>3</v>
      </c>
      <c r="M32" s="134">
        <v>43</v>
      </c>
      <c r="N32" s="137">
        <v>1397</v>
      </c>
      <c r="O32" s="137">
        <v>48515</v>
      </c>
      <c r="P32" s="206"/>
      <c r="Q32" s="137">
        <v>6270</v>
      </c>
      <c r="R32" s="137">
        <f t="shared" si="0"/>
        <v>64950</v>
      </c>
    </row>
    <row r="33" spans="1:18" ht="18.75" customHeight="1">
      <c r="A33" s="200" t="s">
        <v>28</v>
      </c>
      <c r="B33" s="134">
        <v>960</v>
      </c>
      <c r="C33" s="134">
        <v>316</v>
      </c>
      <c r="D33" s="134">
        <v>944</v>
      </c>
      <c r="E33" s="137">
        <v>2338</v>
      </c>
      <c r="F33" s="134">
        <v>417</v>
      </c>
      <c r="G33" s="134">
        <v>148</v>
      </c>
      <c r="H33" s="134">
        <v>150</v>
      </c>
      <c r="I33" s="134">
        <v>66</v>
      </c>
      <c r="J33" s="137">
        <v>20</v>
      </c>
      <c r="K33" s="137">
        <v>15</v>
      </c>
      <c r="L33" s="137">
        <v>6</v>
      </c>
      <c r="M33" s="134">
        <v>68</v>
      </c>
      <c r="N33" s="137">
        <v>250</v>
      </c>
      <c r="O33" s="137">
        <v>90397</v>
      </c>
      <c r="P33" s="137">
        <v>66061</v>
      </c>
      <c r="Q33" s="206" t="s">
        <v>83</v>
      </c>
      <c r="R33" s="137">
        <f t="shared" si="0"/>
        <v>162156</v>
      </c>
    </row>
    <row r="34" spans="1:18" ht="18.75" customHeight="1">
      <c r="A34" s="200"/>
      <c r="B34" s="134">
        <v>359</v>
      </c>
      <c r="C34" s="134">
        <v>6</v>
      </c>
      <c r="D34" s="134">
        <v>154</v>
      </c>
      <c r="E34" s="137">
        <v>896</v>
      </c>
      <c r="F34" s="134">
        <v>15</v>
      </c>
      <c r="G34" s="134">
        <v>11</v>
      </c>
      <c r="H34" s="134">
        <v>22</v>
      </c>
      <c r="I34" s="134">
        <v>12</v>
      </c>
      <c r="J34" s="138">
        <v>0</v>
      </c>
      <c r="K34" s="137">
        <v>0</v>
      </c>
      <c r="L34" s="138">
        <v>0</v>
      </c>
      <c r="M34" s="134">
        <v>0</v>
      </c>
      <c r="N34" s="138">
        <v>448</v>
      </c>
      <c r="O34" s="137">
        <v>18334</v>
      </c>
      <c r="P34" s="137">
        <v>9534</v>
      </c>
      <c r="Q34" s="206"/>
      <c r="R34" s="137">
        <f t="shared" si="0"/>
        <v>29791</v>
      </c>
    </row>
    <row r="35" spans="1:18" ht="18.75" customHeight="1">
      <c r="A35" s="200" t="s">
        <v>29</v>
      </c>
      <c r="B35" s="134">
        <f>B5+B7+B9+B11+B13+B15+B17+B19+B21+B23+B25+B27+B29+B31+B33</f>
        <v>37945</v>
      </c>
      <c r="C35" s="137">
        <f>C3+C7+C9+C11+C13+C15+C17+C19+C21+C23+C25+C27+C29+C31+C33</f>
        <v>14943</v>
      </c>
      <c r="D35" s="134">
        <f>D3+D5+D9+D11+D13+D15+D17+D19+D21+D23+D25+D27+D29+D31+D33</f>
        <v>51774</v>
      </c>
      <c r="E35" s="137">
        <f>E3+E5+E7+E11+E13+E15+E17+E19+E21+E23+E25+E27+E29+E31+E33</f>
        <v>57067</v>
      </c>
      <c r="F35" s="134">
        <f>F3+F5+F7+F9+F13+F15+F17+F19+F21+F23+F25+F27+F29+F31+F33</f>
        <v>39673</v>
      </c>
      <c r="G35" s="134">
        <f>G3+G5+G7+G9+G11+G15+G17+G19+G21+G23+G25+G27+G29+G31+G33</f>
        <v>22273</v>
      </c>
      <c r="H35" s="134">
        <f>H3+H5+H7+H9+H11+H13+H17+H19+H21+H23+H25+H27+H29+H31+H33</f>
        <v>11605</v>
      </c>
      <c r="I35" s="137">
        <f>I3+I5+I7+I9+I11+I13+I15+I19+I21+I23+I25+I27+I29+I31+I33</f>
        <v>8540</v>
      </c>
      <c r="J35" s="137">
        <f>J3+J5+J7+J9+J11+J13+J15+J17+J21+J23+J25+J27+J29+J31+J33</f>
        <v>2230</v>
      </c>
      <c r="K35" s="137">
        <f>K3+K5+K7+K9+K11+K13+K15+K17+K19+K23+K25+K27+K29+K31+K33</f>
        <v>3836</v>
      </c>
      <c r="L35" s="137">
        <f>L3+L5+L7+L9+L11+L13+L15+L17+L19+L21+L25+L27+L29+L31+L33</f>
        <v>1487</v>
      </c>
      <c r="M35" s="134">
        <f>M3+M5+M7+M9+M11+M13+M15+M17+M19+M21+M23+M27+M29+M31+M33</f>
        <v>11479</v>
      </c>
      <c r="N35" s="137">
        <f>N3+N5+N7+N9+N11+N13+N15+N17+N19+N21+N23+N25+N29+N31+N33</f>
        <v>15837</v>
      </c>
      <c r="O35" s="137">
        <f>O3+O5+O7+O9+O11+O13+O15+O17+O19+O21+O23+O25+O27+O31+O33</f>
        <v>468805</v>
      </c>
      <c r="P35" s="137">
        <f>P3+P5+P7+P9+P11+P13+P15+P17+P19+P21+P23+P25+P27+P29+P33</f>
        <v>213150</v>
      </c>
      <c r="Q35" s="137">
        <f>Q3+Q5+Q7+Q9+Q11+Q13+Q15+Q17+Q19+Q21+Q23+Q25+Q27+Q29+Q31</f>
        <v>67122</v>
      </c>
      <c r="R35" s="206" t="s">
        <v>94</v>
      </c>
    </row>
    <row r="36" spans="1:18" ht="18.75" customHeight="1">
      <c r="A36" s="200"/>
      <c r="B36" s="134">
        <f>B6+B8+B10+B12+B14+B16+B18+B20+B22+B24+B26+B28+B30+B32+B34</f>
        <v>6327</v>
      </c>
      <c r="C36" s="137">
        <f>C4+C8+C10+C12+C14+C16+C18+C20+C22+C24+C26+C28+C30+C32+C34</f>
        <v>859</v>
      </c>
      <c r="D36" s="134">
        <f>D4+D6+D10+D12+D14+D16+D18+D20+D22+D24+D26+D28+D30+D32+D34</f>
        <v>5626</v>
      </c>
      <c r="E36" s="137">
        <f>E4+E6+E8+E12+E14+E16+E18+E20+E22+E24+E26+E28+E30+E32+E34</f>
        <v>8986</v>
      </c>
      <c r="F36" s="134">
        <f>F4+F6+F8+F10+F14+F16+F18+F20+F22+F24+F26+F28+F30+F32+F34</f>
        <v>3788</v>
      </c>
      <c r="G36" s="134">
        <f>G4+G6+G8+G10+G12+G16+G18+G20+G22+G24+G26+G28+G30+G32+G34</f>
        <v>1217</v>
      </c>
      <c r="H36" s="134">
        <f>H4+H6+H8+H10+H12+H14+H18+H20+H22+H24+H26+H28+H30+H32+H34</f>
        <v>2566</v>
      </c>
      <c r="I36" s="137">
        <f>I4+I6+I8+I10+I12+I14+I16+I20+I22+I24+I26+I28+I30+I32+I34</f>
        <v>600</v>
      </c>
      <c r="J36" s="137">
        <f>J4+J6+J8+J10+J12+J14+J16+J18+J22+J24+J26+J28+J30+J32+J34</f>
        <v>344</v>
      </c>
      <c r="K36" s="137">
        <f>K4+K6+K8+K10+K12+K14+K16+K18+K20+K24+K26+K28+K30+K32+K34</f>
        <v>530</v>
      </c>
      <c r="L36" s="137">
        <f>L4+L6+L8+L10+L12+L14+L16+L18+L20+L22+L26+L28+L30+L32+L34</f>
        <v>9</v>
      </c>
      <c r="M36" s="134">
        <f>M4+M6+M8+M10+M12+M14+M16+M18+M20+M22+M24+M28+M30+M32+M34</f>
        <v>378</v>
      </c>
      <c r="N36" s="137">
        <f>N4+N6+N8+N10+N12+N14+N16+N18+N20+N22+N24+N26+N30+N32+N34</f>
        <v>3673</v>
      </c>
      <c r="O36" s="137">
        <f>O4+O6+O8+O10+O12+O14+O16+O18+O20+O22+O24+O26+O28+O32+O34</f>
        <v>77939</v>
      </c>
      <c r="P36" s="137">
        <f>P4+P6+P8+P10+P12+P14+P16+P18+P20+P22+P24+P26+P28+P30+P34</f>
        <v>38486</v>
      </c>
      <c r="Q36" s="137">
        <f>Q4+Q6+Q8+Q10+Q12+Q14+Q16+Q18+Q20+Q22+Q24+Q26+Q28+Q30+Q32</f>
        <v>9753</v>
      </c>
      <c r="R36" s="206"/>
    </row>
    <row r="37" spans="2:18" ht="18.75" customHeight="1">
      <c r="B37" s="204" t="s">
        <v>31</v>
      </c>
      <c r="C37" s="204"/>
      <c r="D37" s="204"/>
      <c r="E37" s="204"/>
      <c r="F37" s="204"/>
      <c r="G37" s="204"/>
      <c r="H37" s="204"/>
      <c r="I37" s="204"/>
      <c r="J37" s="58" t="s">
        <v>263</v>
      </c>
      <c r="L37" s="139"/>
      <c r="R37" s="90"/>
    </row>
    <row r="38" spans="2:18" ht="18.75" customHeight="1">
      <c r="B38" s="205" t="s">
        <v>32</v>
      </c>
      <c r="C38" s="205"/>
      <c r="D38" s="205"/>
      <c r="E38" s="205"/>
      <c r="F38" s="205"/>
      <c r="G38" s="205"/>
      <c r="H38" s="205"/>
      <c r="I38" s="205"/>
      <c r="L38" s="139"/>
      <c r="R38" s="90"/>
    </row>
  </sheetData>
  <mergeCells count="36">
    <mergeCell ref="A3:A4"/>
    <mergeCell ref="A5:A6"/>
    <mergeCell ref="A7:A8"/>
    <mergeCell ref="C5:C6"/>
    <mergeCell ref="B3:B4"/>
    <mergeCell ref="A11:A12"/>
    <mergeCell ref="A9:A10"/>
    <mergeCell ref="A33:A34"/>
    <mergeCell ref="A21:A22"/>
    <mergeCell ref="A23:A24"/>
    <mergeCell ref="A25:A26"/>
    <mergeCell ref="A27:A28"/>
    <mergeCell ref="A29:A30"/>
    <mergeCell ref="A13:A14"/>
    <mergeCell ref="A15:A16"/>
    <mergeCell ref="R35:R36"/>
    <mergeCell ref="N27:N28"/>
    <mergeCell ref="O29:O30"/>
    <mergeCell ref="P31:P32"/>
    <mergeCell ref="L23:L24"/>
    <mergeCell ref="M25:M26"/>
    <mergeCell ref="Q33:Q34"/>
    <mergeCell ref="J19:J20"/>
    <mergeCell ref="K21:K22"/>
    <mergeCell ref="D7:D8"/>
    <mergeCell ref="B37:I37"/>
    <mergeCell ref="B38:I38"/>
    <mergeCell ref="I17:I18"/>
    <mergeCell ref="F11:F12"/>
    <mergeCell ref="G13:G14"/>
    <mergeCell ref="H15:H16"/>
    <mergeCell ref="E9:E10"/>
    <mergeCell ref="A35:A36"/>
    <mergeCell ref="A17:A18"/>
    <mergeCell ref="A19:A20"/>
    <mergeCell ref="A31:A32"/>
  </mergeCells>
  <printOptions/>
  <pageMargins left="0.75" right="0.75" top="1" bottom="1" header="0.512" footer="0.512"/>
  <pageSetup horizontalDpi="600" verticalDpi="600" orientation="portrait" paperSize="9" scale="89" r:id="rId1"/>
  <colBreaks count="1" manualBreakCount="1">
    <brk id="9" max="3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33"/>
  <sheetViews>
    <sheetView showGridLines="0" zoomScaleSheetLayoutView="100" workbookViewId="0" topLeftCell="A1">
      <selection activeCell="A3" sqref="A3"/>
    </sheetView>
  </sheetViews>
  <sheetFormatPr defaultColWidth="8.796875" defaultRowHeight="22.5" customHeight="1"/>
  <cols>
    <col min="1" max="6" width="10.69921875" style="54" customWidth="1"/>
    <col min="7" max="7" width="11.69921875" style="54" customWidth="1"/>
    <col min="8" max="13" width="10.69921875" style="54" customWidth="1"/>
    <col min="14" max="14" width="11.3984375" style="54" customWidth="1"/>
    <col min="15" max="15" width="10.69921875" style="54" customWidth="1"/>
    <col min="16" max="16" width="12.296875" style="54" customWidth="1"/>
    <col min="17" max="16384" width="9.09765625" style="54" customWidth="1"/>
  </cols>
  <sheetData>
    <row r="1" s="88" customFormat="1" ht="22.5" customHeight="1">
      <c r="A1" s="87" t="s">
        <v>33</v>
      </c>
    </row>
    <row r="2" spans="1:16" ht="22.5" customHeight="1">
      <c r="A2" s="153" t="s">
        <v>333</v>
      </c>
      <c r="P2" s="90" t="s">
        <v>34</v>
      </c>
    </row>
    <row r="3" spans="1:16" s="89" customFormat="1" ht="38.25">
      <c r="A3" s="91"/>
      <c r="B3" s="173" t="s">
        <v>365</v>
      </c>
      <c r="C3" s="173" t="s">
        <v>391</v>
      </c>
      <c r="D3" s="173" t="s">
        <v>392</v>
      </c>
      <c r="E3" s="173" t="s">
        <v>393</v>
      </c>
      <c r="F3" s="173" t="s">
        <v>387</v>
      </c>
      <c r="G3" s="173" t="s">
        <v>388</v>
      </c>
      <c r="H3" s="173" t="s">
        <v>389</v>
      </c>
      <c r="I3" s="175" t="s">
        <v>390</v>
      </c>
      <c r="J3" s="175" t="s">
        <v>394</v>
      </c>
      <c r="K3" s="175" t="s">
        <v>395</v>
      </c>
      <c r="L3" s="175" t="s">
        <v>265</v>
      </c>
      <c r="M3" s="173" t="s">
        <v>260</v>
      </c>
      <c r="N3" s="173" t="s">
        <v>396</v>
      </c>
      <c r="O3" s="173" t="s">
        <v>397</v>
      </c>
      <c r="P3" s="175" t="s">
        <v>398</v>
      </c>
    </row>
    <row r="4" spans="1:16" ht="22.5" customHeight="1">
      <c r="A4" s="92" t="s">
        <v>10</v>
      </c>
      <c r="B4" s="93">
        <f>SUM(C4:P4)</f>
        <v>181595</v>
      </c>
      <c r="C4" s="93">
        <v>3686</v>
      </c>
      <c r="D4" s="93">
        <v>101</v>
      </c>
      <c r="E4" s="93">
        <v>10</v>
      </c>
      <c r="F4" s="93">
        <v>142</v>
      </c>
      <c r="G4" s="93">
        <v>15481</v>
      </c>
      <c r="H4" s="93">
        <v>62263</v>
      </c>
      <c r="I4" s="93">
        <v>1199</v>
      </c>
      <c r="J4" s="93">
        <v>8792</v>
      </c>
      <c r="K4" s="93">
        <v>38571</v>
      </c>
      <c r="L4" s="93">
        <v>4971</v>
      </c>
      <c r="M4" s="93">
        <v>1329</v>
      </c>
      <c r="N4" s="93">
        <v>40973</v>
      </c>
      <c r="O4" s="93">
        <v>3768</v>
      </c>
      <c r="P4" s="93">
        <v>309</v>
      </c>
    </row>
    <row r="5" spans="1:16" ht="22.5" customHeight="1">
      <c r="A5" s="92" t="s">
        <v>11</v>
      </c>
      <c r="B5" s="93">
        <f aca="true" t="shared" si="0" ref="B5:B16">SUM(C5:P5)</f>
        <v>37715</v>
      </c>
      <c r="C5" s="93">
        <v>1842</v>
      </c>
      <c r="D5" s="93">
        <v>1</v>
      </c>
      <c r="E5" s="93">
        <v>246</v>
      </c>
      <c r="F5" s="93">
        <v>21</v>
      </c>
      <c r="G5" s="93">
        <v>3356</v>
      </c>
      <c r="H5" s="93">
        <v>16160</v>
      </c>
      <c r="I5" s="93">
        <v>163</v>
      </c>
      <c r="J5" s="93">
        <v>1562</v>
      </c>
      <c r="K5" s="93">
        <v>6460</v>
      </c>
      <c r="L5" s="93">
        <v>586</v>
      </c>
      <c r="M5" s="93">
        <v>168</v>
      </c>
      <c r="N5" s="93">
        <v>6405</v>
      </c>
      <c r="O5" s="93">
        <v>706</v>
      </c>
      <c r="P5" s="93">
        <v>39</v>
      </c>
    </row>
    <row r="6" spans="1:16" ht="22.5" customHeight="1">
      <c r="A6" s="92" t="s">
        <v>12</v>
      </c>
      <c r="B6" s="93">
        <f t="shared" si="0"/>
        <v>71190</v>
      </c>
      <c r="C6" s="93">
        <v>1221</v>
      </c>
      <c r="D6" s="94">
        <v>0</v>
      </c>
      <c r="E6" s="93">
        <v>8</v>
      </c>
      <c r="F6" s="93">
        <v>4</v>
      </c>
      <c r="G6" s="93">
        <v>4517</v>
      </c>
      <c r="H6" s="93">
        <v>31936</v>
      </c>
      <c r="I6" s="93">
        <v>215</v>
      </c>
      <c r="J6" s="93">
        <v>3270</v>
      </c>
      <c r="K6" s="93">
        <v>13348</v>
      </c>
      <c r="L6" s="93">
        <v>1273</v>
      </c>
      <c r="M6" s="93">
        <v>448</v>
      </c>
      <c r="N6" s="93">
        <v>13532</v>
      </c>
      <c r="O6" s="93">
        <v>1114</v>
      </c>
      <c r="P6" s="93">
        <v>304</v>
      </c>
    </row>
    <row r="7" spans="1:16" ht="22.5" customHeight="1">
      <c r="A7" s="92" t="s">
        <v>238</v>
      </c>
      <c r="B7" s="93">
        <f>SUM(C7:P7)</f>
        <v>212003</v>
      </c>
      <c r="C7" s="93">
        <v>5027</v>
      </c>
      <c r="D7" s="94">
        <v>209</v>
      </c>
      <c r="E7" s="93">
        <v>34</v>
      </c>
      <c r="F7" s="93">
        <v>198</v>
      </c>
      <c r="G7" s="93">
        <v>14564</v>
      </c>
      <c r="H7" s="93">
        <v>93099</v>
      </c>
      <c r="I7" s="93">
        <v>730</v>
      </c>
      <c r="J7" s="93">
        <v>9547</v>
      </c>
      <c r="K7" s="93">
        <v>34734</v>
      </c>
      <c r="L7" s="93">
        <v>3274</v>
      </c>
      <c r="M7" s="93">
        <v>1452</v>
      </c>
      <c r="N7" s="93">
        <v>42603</v>
      </c>
      <c r="O7" s="93">
        <v>4296</v>
      </c>
      <c r="P7" s="93">
        <v>2236</v>
      </c>
    </row>
    <row r="8" spans="1:16" ht="22.5" customHeight="1">
      <c r="A8" s="92" t="s">
        <v>13</v>
      </c>
      <c r="B8" s="93">
        <f t="shared" si="0"/>
        <v>85530</v>
      </c>
      <c r="C8" s="93">
        <v>3288</v>
      </c>
      <c r="D8" s="93">
        <v>3</v>
      </c>
      <c r="E8" s="93">
        <v>5</v>
      </c>
      <c r="F8" s="93">
        <v>107</v>
      </c>
      <c r="G8" s="93">
        <v>6090</v>
      </c>
      <c r="H8" s="93">
        <v>33910</v>
      </c>
      <c r="I8" s="93">
        <v>242</v>
      </c>
      <c r="J8" s="93">
        <v>4571</v>
      </c>
      <c r="K8" s="93">
        <v>15889</v>
      </c>
      <c r="L8" s="93">
        <v>1845</v>
      </c>
      <c r="M8" s="93">
        <v>514</v>
      </c>
      <c r="N8" s="93">
        <v>17087</v>
      </c>
      <c r="O8" s="93">
        <v>1731</v>
      </c>
      <c r="P8" s="93">
        <v>248</v>
      </c>
    </row>
    <row r="9" spans="1:16" ht="22.5" customHeight="1">
      <c r="A9" s="92" t="s">
        <v>14</v>
      </c>
      <c r="B9" s="93">
        <f t="shared" si="0"/>
        <v>54952</v>
      </c>
      <c r="C9" s="93">
        <v>3099</v>
      </c>
      <c r="D9" s="93">
        <v>1</v>
      </c>
      <c r="E9" s="93">
        <v>125</v>
      </c>
      <c r="F9" s="93">
        <v>14</v>
      </c>
      <c r="G9" s="93">
        <v>4556</v>
      </c>
      <c r="H9" s="93">
        <v>21522</v>
      </c>
      <c r="I9" s="93">
        <v>251</v>
      </c>
      <c r="J9" s="93">
        <v>1982</v>
      </c>
      <c r="K9" s="93">
        <v>10058</v>
      </c>
      <c r="L9" s="93">
        <v>1107</v>
      </c>
      <c r="M9" s="93">
        <v>238</v>
      </c>
      <c r="N9" s="93">
        <v>10567</v>
      </c>
      <c r="O9" s="93">
        <v>1290</v>
      </c>
      <c r="P9" s="93">
        <v>142</v>
      </c>
    </row>
    <row r="10" spans="1:16" ht="22.5" customHeight="1">
      <c r="A10" s="92" t="s">
        <v>15</v>
      </c>
      <c r="B10" s="93">
        <f t="shared" si="0"/>
        <v>33494</v>
      </c>
      <c r="C10" s="93">
        <v>450</v>
      </c>
      <c r="D10" s="93">
        <v>1</v>
      </c>
      <c r="E10" s="93">
        <v>2</v>
      </c>
      <c r="F10" s="93">
        <v>3</v>
      </c>
      <c r="G10" s="93">
        <v>2089</v>
      </c>
      <c r="H10" s="93">
        <v>13440</v>
      </c>
      <c r="I10" s="93">
        <v>86</v>
      </c>
      <c r="J10" s="93">
        <v>1887</v>
      </c>
      <c r="K10" s="93">
        <v>6792</v>
      </c>
      <c r="L10" s="93">
        <v>896</v>
      </c>
      <c r="M10" s="93">
        <v>255</v>
      </c>
      <c r="N10" s="93">
        <v>6667</v>
      </c>
      <c r="O10" s="93">
        <v>722</v>
      </c>
      <c r="P10" s="93">
        <v>204</v>
      </c>
    </row>
    <row r="11" spans="1:16" ht="22.5" customHeight="1">
      <c r="A11" s="92" t="s">
        <v>16</v>
      </c>
      <c r="B11" s="93">
        <f t="shared" si="0"/>
        <v>19906</v>
      </c>
      <c r="C11" s="93">
        <v>350</v>
      </c>
      <c r="D11" s="93">
        <v>1</v>
      </c>
      <c r="E11" s="93">
        <v>28</v>
      </c>
      <c r="F11" s="93">
        <v>7</v>
      </c>
      <c r="G11" s="93">
        <v>1594</v>
      </c>
      <c r="H11" s="93">
        <v>9338</v>
      </c>
      <c r="I11" s="93">
        <v>37</v>
      </c>
      <c r="J11" s="93">
        <v>1138</v>
      </c>
      <c r="K11" s="93">
        <v>3474</v>
      </c>
      <c r="L11" s="93">
        <v>289</v>
      </c>
      <c r="M11" s="93">
        <v>122</v>
      </c>
      <c r="N11" s="93">
        <v>3249</v>
      </c>
      <c r="O11" s="93">
        <v>257</v>
      </c>
      <c r="P11" s="93">
        <v>22</v>
      </c>
    </row>
    <row r="12" spans="1:16" ht="22.5" customHeight="1">
      <c r="A12" s="92" t="s">
        <v>17</v>
      </c>
      <c r="B12" s="93">
        <f t="shared" si="0"/>
        <v>13488</v>
      </c>
      <c r="C12" s="93">
        <v>903</v>
      </c>
      <c r="D12" s="93">
        <v>1</v>
      </c>
      <c r="E12" s="93">
        <v>1379</v>
      </c>
      <c r="F12" s="93">
        <v>2</v>
      </c>
      <c r="G12" s="93">
        <v>1435</v>
      </c>
      <c r="H12" s="93">
        <v>4035</v>
      </c>
      <c r="I12" s="93">
        <v>27</v>
      </c>
      <c r="J12" s="93">
        <v>419</v>
      </c>
      <c r="K12" s="93">
        <v>2428</v>
      </c>
      <c r="L12" s="93">
        <v>204</v>
      </c>
      <c r="M12" s="93">
        <v>52</v>
      </c>
      <c r="N12" s="93">
        <v>2309</v>
      </c>
      <c r="O12" s="93">
        <v>273</v>
      </c>
      <c r="P12" s="93">
        <v>21</v>
      </c>
    </row>
    <row r="13" spans="1:16" ht="22.5" customHeight="1">
      <c r="A13" s="92" t="s">
        <v>18</v>
      </c>
      <c r="B13" s="93">
        <f t="shared" si="0"/>
        <v>12236</v>
      </c>
      <c r="C13" s="93">
        <v>1527</v>
      </c>
      <c r="D13" s="93">
        <v>1</v>
      </c>
      <c r="E13" s="93">
        <v>164</v>
      </c>
      <c r="F13" s="93">
        <v>12</v>
      </c>
      <c r="G13" s="93">
        <v>1256</v>
      </c>
      <c r="H13" s="93">
        <v>3755</v>
      </c>
      <c r="I13" s="93">
        <v>40</v>
      </c>
      <c r="J13" s="93">
        <v>406</v>
      </c>
      <c r="K13" s="93">
        <v>2059</v>
      </c>
      <c r="L13" s="93">
        <v>243</v>
      </c>
      <c r="M13" s="93">
        <v>48</v>
      </c>
      <c r="N13" s="93">
        <v>2399</v>
      </c>
      <c r="O13" s="93">
        <v>319</v>
      </c>
      <c r="P13" s="93">
        <v>7</v>
      </c>
    </row>
    <row r="14" spans="1:16" ht="22.5" customHeight="1">
      <c r="A14" s="92" t="s">
        <v>19</v>
      </c>
      <c r="B14" s="93">
        <f t="shared" si="0"/>
        <v>7327</v>
      </c>
      <c r="C14" s="93">
        <v>346</v>
      </c>
      <c r="D14" s="93">
        <v>1</v>
      </c>
      <c r="E14" s="93">
        <v>193</v>
      </c>
      <c r="F14" s="93">
        <v>24</v>
      </c>
      <c r="G14" s="93">
        <v>651</v>
      </c>
      <c r="H14" s="93">
        <v>2769</v>
      </c>
      <c r="I14" s="93">
        <v>24</v>
      </c>
      <c r="J14" s="93">
        <v>339</v>
      </c>
      <c r="K14" s="93">
        <v>1184</v>
      </c>
      <c r="L14" s="93">
        <v>134</v>
      </c>
      <c r="M14" s="93">
        <v>25</v>
      </c>
      <c r="N14" s="93">
        <v>1448</v>
      </c>
      <c r="O14" s="93">
        <v>187</v>
      </c>
      <c r="P14" s="93">
        <v>2</v>
      </c>
    </row>
    <row r="15" spans="1:16" ht="22.5" customHeight="1">
      <c r="A15" s="92" t="s">
        <v>20</v>
      </c>
      <c r="B15" s="93">
        <f t="shared" si="0"/>
        <v>18499</v>
      </c>
      <c r="C15" s="93">
        <v>1137</v>
      </c>
      <c r="D15" s="93">
        <v>7</v>
      </c>
      <c r="E15" s="93">
        <v>1</v>
      </c>
      <c r="F15" s="93">
        <v>18</v>
      </c>
      <c r="G15" s="93">
        <v>1675</v>
      </c>
      <c r="H15" s="93">
        <v>7279</v>
      </c>
      <c r="I15" s="93">
        <v>79</v>
      </c>
      <c r="J15" s="93">
        <v>794</v>
      </c>
      <c r="K15" s="93">
        <v>3044</v>
      </c>
      <c r="L15" s="93">
        <v>347</v>
      </c>
      <c r="M15" s="93">
        <v>67</v>
      </c>
      <c r="N15" s="93">
        <v>3588</v>
      </c>
      <c r="O15" s="93">
        <v>414</v>
      </c>
      <c r="P15" s="93">
        <v>49</v>
      </c>
    </row>
    <row r="16" spans="1:16" ht="22.5" customHeight="1">
      <c r="A16" s="92" t="s">
        <v>237</v>
      </c>
      <c r="B16" s="93">
        <f t="shared" si="0"/>
        <v>23834</v>
      </c>
      <c r="C16" s="93">
        <v>750</v>
      </c>
      <c r="D16" s="93">
        <v>1</v>
      </c>
      <c r="E16" s="94">
        <v>1</v>
      </c>
      <c r="F16" s="93">
        <v>1</v>
      </c>
      <c r="G16" s="93">
        <v>1870</v>
      </c>
      <c r="H16" s="93">
        <v>8619</v>
      </c>
      <c r="I16" s="93">
        <v>112</v>
      </c>
      <c r="J16" s="93">
        <v>1135</v>
      </c>
      <c r="K16" s="93">
        <v>4360</v>
      </c>
      <c r="L16" s="93">
        <v>432</v>
      </c>
      <c r="M16" s="93">
        <v>176</v>
      </c>
      <c r="N16" s="93">
        <v>5350</v>
      </c>
      <c r="O16" s="93">
        <v>845</v>
      </c>
      <c r="P16" s="93">
        <v>182</v>
      </c>
    </row>
    <row r="17" ht="22.5" customHeight="1">
      <c r="I17" s="58" t="s">
        <v>263</v>
      </c>
    </row>
    <row r="18" spans="1:12" ht="22.5" customHeight="1">
      <c r="A18" s="153" t="s">
        <v>334</v>
      </c>
      <c r="L18" s="90" t="s">
        <v>257</v>
      </c>
    </row>
    <row r="19" spans="1:16" s="89" customFormat="1" ht="38.25">
      <c r="A19" s="91"/>
      <c r="B19" s="173" t="s">
        <v>365</v>
      </c>
      <c r="C19" s="173" t="s">
        <v>387</v>
      </c>
      <c r="D19" s="173" t="s">
        <v>388</v>
      </c>
      <c r="E19" s="173" t="s">
        <v>389</v>
      </c>
      <c r="F19" s="175" t="s">
        <v>390</v>
      </c>
      <c r="G19" s="175" t="s">
        <v>258</v>
      </c>
      <c r="H19" s="175" t="s">
        <v>259</v>
      </c>
      <c r="I19" s="175" t="s">
        <v>266</v>
      </c>
      <c r="J19" s="175" t="s">
        <v>265</v>
      </c>
      <c r="K19" s="173" t="s">
        <v>260</v>
      </c>
      <c r="L19" s="175" t="s">
        <v>267</v>
      </c>
      <c r="M19" s="175" t="s">
        <v>269</v>
      </c>
      <c r="N19" s="175" t="s">
        <v>268</v>
      </c>
      <c r="O19" s="179" t="s">
        <v>261</v>
      </c>
      <c r="P19" s="180" t="s">
        <v>262</v>
      </c>
    </row>
    <row r="20" spans="1:16" ht="22.5" customHeight="1">
      <c r="A20" s="92" t="s">
        <v>10</v>
      </c>
      <c r="B20" s="93">
        <f>SUM(C20:P20)</f>
        <v>14604</v>
      </c>
      <c r="C20" s="93">
        <v>13</v>
      </c>
      <c r="D20" s="93">
        <v>1549</v>
      </c>
      <c r="E20" s="93">
        <v>1946</v>
      </c>
      <c r="F20" s="93">
        <v>4</v>
      </c>
      <c r="G20" s="93">
        <v>96</v>
      </c>
      <c r="H20" s="93">
        <v>208</v>
      </c>
      <c r="I20" s="93">
        <v>3987</v>
      </c>
      <c r="J20" s="93">
        <v>267</v>
      </c>
      <c r="K20" s="93">
        <v>587</v>
      </c>
      <c r="L20" s="93">
        <v>1915</v>
      </c>
      <c r="M20" s="93">
        <v>606</v>
      </c>
      <c r="N20" s="93">
        <v>568</v>
      </c>
      <c r="O20" s="93">
        <v>65</v>
      </c>
      <c r="P20" s="93">
        <v>2793</v>
      </c>
    </row>
    <row r="21" spans="1:16" ht="22.5" customHeight="1">
      <c r="A21" s="92" t="s">
        <v>11</v>
      </c>
      <c r="B21" s="93">
        <f aca="true" t="shared" si="1" ref="B21:B32">SUM(C21:P21)</f>
        <v>3559</v>
      </c>
      <c r="C21" s="93">
        <v>2</v>
      </c>
      <c r="D21" s="93">
        <v>378</v>
      </c>
      <c r="E21" s="93">
        <v>872</v>
      </c>
      <c r="F21" s="93">
        <v>3</v>
      </c>
      <c r="G21" s="93">
        <v>10</v>
      </c>
      <c r="H21" s="93">
        <v>83</v>
      </c>
      <c r="I21" s="93">
        <v>919</v>
      </c>
      <c r="J21" s="93">
        <v>47</v>
      </c>
      <c r="K21" s="93">
        <v>104</v>
      </c>
      <c r="L21" s="93">
        <v>330</v>
      </c>
      <c r="M21" s="93">
        <v>138</v>
      </c>
      <c r="N21" s="93">
        <v>123</v>
      </c>
      <c r="O21" s="93">
        <v>15</v>
      </c>
      <c r="P21" s="93">
        <v>535</v>
      </c>
    </row>
    <row r="22" spans="1:16" ht="22.5" customHeight="1">
      <c r="A22" s="92" t="s">
        <v>12</v>
      </c>
      <c r="B22" s="93">
        <f t="shared" si="1"/>
        <v>5372</v>
      </c>
      <c r="C22" s="94">
        <v>0</v>
      </c>
      <c r="D22" s="93">
        <v>418</v>
      </c>
      <c r="E22" s="93">
        <v>835</v>
      </c>
      <c r="F22" s="93">
        <v>3</v>
      </c>
      <c r="G22" s="93">
        <v>38</v>
      </c>
      <c r="H22" s="93">
        <v>75</v>
      </c>
      <c r="I22" s="93">
        <v>1389</v>
      </c>
      <c r="J22" s="93">
        <v>81</v>
      </c>
      <c r="K22" s="93">
        <v>222</v>
      </c>
      <c r="L22" s="93">
        <v>855</v>
      </c>
      <c r="M22" s="93">
        <v>235</v>
      </c>
      <c r="N22" s="93">
        <v>201</v>
      </c>
      <c r="O22" s="93">
        <v>25</v>
      </c>
      <c r="P22" s="93">
        <v>995</v>
      </c>
    </row>
    <row r="23" spans="1:16" ht="22.5" customHeight="1">
      <c r="A23" s="92" t="s">
        <v>238</v>
      </c>
      <c r="B23" s="93">
        <f t="shared" si="1"/>
        <v>13340</v>
      </c>
      <c r="C23" s="94">
        <v>17</v>
      </c>
      <c r="D23" s="94">
        <v>1566</v>
      </c>
      <c r="E23" s="94">
        <v>1664</v>
      </c>
      <c r="F23" s="94">
        <v>7</v>
      </c>
      <c r="G23" s="94">
        <v>92</v>
      </c>
      <c r="H23" s="94">
        <v>243</v>
      </c>
      <c r="I23" s="94">
        <v>3125</v>
      </c>
      <c r="J23" s="94">
        <v>171</v>
      </c>
      <c r="K23" s="94">
        <v>620</v>
      </c>
      <c r="L23" s="94">
        <v>2093</v>
      </c>
      <c r="M23" s="94">
        <v>554</v>
      </c>
      <c r="N23" s="94">
        <v>485</v>
      </c>
      <c r="O23" s="94">
        <v>65</v>
      </c>
      <c r="P23" s="94">
        <v>2638</v>
      </c>
    </row>
    <row r="24" spans="1:16" ht="22.5" customHeight="1">
      <c r="A24" s="92" t="s">
        <v>13</v>
      </c>
      <c r="B24" s="93">
        <f t="shared" si="1"/>
        <v>6474</v>
      </c>
      <c r="C24" s="93">
        <v>12</v>
      </c>
      <c r="D24" s="93">
        <v>622</v>
      </c>
      <c r="E24" s="93">
        <v>1020</v>
      </c>
      <c r="F24" s="93">
        <v>2</v>
      </c>
      <c r="G24" s="93">
        <v>51</v>
      </c>
      <c r="H24" s="93">
        <v>112</v>
      </c>
      <c r="I24" s="93">
        <v>1679</v>
      </c>
      <c r="J24" s="93">
        <v>73</v>
      </c>
      <c r="K24" s="93">
        <v>410</v>
      </c>
      <c r="L24" s="93">
        <v>908</v>
      </c>
      <c r="M24" s="93">
        <v>247</v>
      </c>
      <c r="N24" s="93">
        <v>249</v>
      </c>
      <c r="O24" s="93">
        <v>37</v>
      </c>
      <c r="P24" s="93">
        <v>1052</v>
      </c>
    </row>
    <row r="25" spans="1:16" ht="22.5" customHeight="1">
      <c r="A25" s="92" t="s">
        <v>95</v>
      </c>
      <c r="B25" s="93">
        <f t="shared" si="1"/>
        <v>5016</v>
      </c>
      <c r="C25" s="140" t="s">
        <v>273</v>
      </c>
      <c r="D25" s="93">
        <v>533</v>
      </c>
      <c r="E25" s="93">
        <v>990</v>
      </c>
      <c r="F25" s="93">
        <v>1</v>
      </c>
      <c r="G25" s="93">
        <v>15</v>
      </c>
      <c r="H25" s="93">
        <v>52</v>
      </c>
      <c r="I25" s="93">
        <v>1384</v>
      </c>
      <c r="J25" s="93">
        <v>62</v>
      </c>
      <c r="K25" s="93">
        <v>153</v>
      </c>
      <c r="L25" s="93">
        <v>532</v>
      </c>
      <c r="M25" s="93">
        <v>185</v>
      </c>
      <c r="N25" s="93">
        <v>198</v>
      </c>
      <c r="O25" s="93">
        <v>27</v>
      </c>
      <c r="P25" s="93">
        <v>884</v>
      </c>
    </row>
    <row r="26" spans="1:16" ht="22.5" customHeight="1">
      <c r="A26" s="92" t="s">
        <v>15</v>
      </c>
      <c r="B26" s="93">
        <f t="shared" si="1"/>
        <v>2356</v>
      </c>
      <c r="C26" s="94">
        <v>0</v>
      </c>
      <c r="D26" s="93">
        <v>194</v>
      </c>
      <c r="E26" s="93">
        <v>304</v>
      </c>
      <c r="F26" s="94">
        <v>0</v>
      </c>
      <c r="G26" s="93">
        <v>13</v>
      </c>
      <c r="H26" s="93">
        <v>29</v>
      </c>
      <c r="I26" s="93">
        <v>655</v>
      </c>
      <c r="J26" s="93">
        <v>24</v>
      </c>
      <c r="K26" s="93">
        <v>182</v>
      </c>
      <c r="L26" s="93">
        <v>335</v>
      </c>
      <c r="M26" s="93">
        <v>106</v>
      </c>
      <c r="N26" s="93">
        <v>113</v>
      </c>
      <c r="O26" s="93">
        <v>7</v>
      </c>
      <c r="P26" s="93">
        <v>394</v>
      </c>
    </row>
    <row r="27" spans="1:16" ht="22.5" customHeight="1">
      <c r="A27" s="92" t="s">
        <v>16</v>
      </c>
      <c r="B27" s="93">
        <f t="shared" si="1"/>
        <v>1614</v>
      </c>
      <c r="C27" s="93">
        <v>1</v>
      </c>
      <c r="D27" s="93">
        <v>158</v>
      </c>
      <c r="E27" s="93">
        <v>414</v>
      </c>
      <c r="F27" s="93">
        <v>1</v>
      </c>
      <c r="G27" s="93">
        <v>9</v>
      </c>
      <c r="H27" s="93">
        <v>35</v>
      </c>
      <c r="I27" s="93">
        <v>417</v>
      </c>
      <c r="J27" s="93">
        <v>19</v>
      </c>
      <c r="K27" s="93">
        <v>60</v>
      </c>
      <c r="L27" s="93">
        <v>138</v>
      </c>
      <c r="M27" s="93">
        <v>57</v>
      </c>
      <c r="N27" s="93">
        <v>62</v>
      </c>
      <c r="O27" s="93">
        <v>9</v>
      </c>
      <c r="P27" s="93">
        <v>234</v>
      </c>
    </row>
    <row r="28" spans="1:16" ht="22.5" customHeight="1">
      <c r="A28" s="92" t="s">
        <v>17</v>
      </c>
      <c r="B28" s="93">
        <f t="shared" si="1"/>
        <v>1114</v>
      </c>
      <c r="C28" s="141">
        <v>0</v>
      </c>
      <c r="D28" s="93">
        <v>210</v>
      </c>
      <c r="E28" s="93">
        <v>209</v>
      </c>
      <c r="F28" s="93">
        <v>1</v>
      </c>
      <c r="G28" s="93">
        <v>1</v>
      </c>
      <c r="H28" s="93">
        <v>11</v>
      </c>
      <c r="I28" s="93">
        <v>332</v>
      </c>
      <c r="J28" s="93">
        <v>11</v>
      </c>
      <c r="K28" s="93">
        <v>12</v>
      </c>
      <c r="L28" s="93">
        <v>67</v>
      </c>
      <c r="M28" s="93">
        <v>43</v>
      </c>
      <c r="N28" s="93">
        <v>43</v>
      </c>
      <c r="O28" s="93">
        <v>12</v>
      </c>
      <c r="P28" s="93">
        <v>162</v>
      </c>
    </row>
    <row r="29" spans="1:16" s="98" customFormat="1" ht="22.5" customHeight="1">
      <c r="A29" s="95" t="s">
        <v>88</v>
      </c>
      <c r="B29" s="93">
        <f t="shared" si="1"/>
        <v>1032</v>
      </c>
      <c r="C29" s="96">
        <v>3</v>
      </c>
      <c r="D29" s="96">
        <v>176</v>
      </c>
      <c r="E29" s="96">
        <v>190</v>
      </c>
      <c r="F29" s="97">
        <v>0</v>
      </c>
      <c r="G29" s="96">
        <v>1</v>
      </c>
      <c r="H29" s="96">
        <v>15</v>
      </c>
      <c r="I29" s="96">
        <v>290</v>
      </c>
      <c r="J29" s="96">
        <v>5</v>
      </c>
      <c r="K29" s="96">
        <v>17</v>
      </c>
      <c r="L29" s="96">
        <v>86</v>
      </c>
      <c r="M29" s="96">
        <v>29</v>
      </c>
      <c r="N29" s="96">
        <v>34</v>
      </c>
      <c r="O29" s="96">
        <v>7</v>
      </c>
      <c r="P29" s="96">
        <v>179</v>
      </c>
    </row>
    <row r="30" spans="1:16" ht="22.5" customHeight="1">
      <c r="A30" s="92" t="s">
        <v>19</v>
      </c>
      <c r="B30" s="93">
        <f t="shared" si="1"/>
        <v>658</v>
      </c>
      <c r="C30" s="93">
        <v>1</v>
      </c>
      <c r="D30" s="93">
        <v>81</v>
      </c>
      <c r="E30" s="93">
        <v>220</v>
      </c>
      <c r="F30" s="94">
        <v>0</v>
      </c>
      <c r="G30" s="93">
        <v>0</v>
      </c>
      <c r="H30" s="93">
        <v>35</v>
      </c>
      <c r="I30" s="93">
        <v>151</v>
      </c>
      <c r="J30" s="93">
        <v>5</v>
      </c>
      <c r="K30" s="93">
        <v>8</v>
      </c>
      <c r="L30" s="93">
        <v>34</v>
      </c>
      <c r="M30" s="93">
        <v>18</v>
      </c>
      <c r="N30" s="93">
        <v>24</v>
      </c>
      <c r="O30" s="93">
        <v>6</v>
      </c>
      <c r="P30" s="93">
        <v>75</v>
      </c>
    </row>
    <row r="31" spans="1:16" ht="22.5" customHeight="1">
      <c r="A31" s="92" t="s">
        <v>20</v>
      </c>
      <c r="B31" s="93">
        <f t="shared" si="1"/>
        <v>1217</v>
      </c>
      <c r="C31" s="94">
        <v>0</v>
      </c>
      <c r="D31" s="93">
        <v>173</v>
      </c>
      <c r="E31" s="93">
        <v>203</v>
      </c>
      <c r="F31" s="94">
        <v>0</v>
      </c>
      <c r="G31" s="93">
        <v>3</v>
      </c>
      <c r="H31" s="93">
        <v>13</v>
      </c>
      <c r="I31" s="93">
        <v>248</v>
      </c>
      <c r="J31" s="93">
        <v>8</v>
      </c>
      <c r="K31" s="93">
        <v>121</v>
      </c>
      <c r="L31" s="93">
        <v>146</v>
      </c>
      <c r="M31" s="93">
        <v>51</v>
      </c>
      <c r="N31" s="93">
        <v>46</v>
      </c>
      <c r="O31" s="93">
        <v>7</v>
      </c>
      <c r="P31" s="93">
        <v>198</v>
      </c>
    </row>
    <row r="32" spans="1:16" ht="22.5" customHeight="1">
      <c r="A32" s="92" t="s">
        <v>237</v>
      </c>
      <c r="B32" s="93">
        <f t="shared" si="1"/>
        <v>1594</v>
      </c>
      <c r="C32" s="94">
        <v>1</v>
      </c>
      <c r="D32" s="93">
        <v>188</v>
      </c>
      <c r="E32" s="93">
        <v>329</v>
      </c>
      <c r="F32" s="94">
        <v>1</v>
      </c>
      <c r="G32" s="93">
        <v>5</v>
      </c>
      <c r="H32" s="93">
        <v>34</v>
      </c>
      <c r="I32" s="93">
        <v>320</v>
      </c>
      <c r="J32" s="93">
        <v>13</v>
      </c>
      <c r="K32" s="93">
        <v>106</v>
      </c>
      <c r="L32" s="93">
        <v>200</v>
      </c>
      <c r="M32" s="93">
        <v>77</v>
      </c>
      <c r="N32" s="93">
        <v>51</v>
      </c>
      <c r="O32" s="93">
        <v>4</v>
      </c>
      <c r="P32" s="93">
        <v>265</v>
      </c>
    </row>
    <row r="33" ht="22.5" customHeight="1">
      <c r="I33" s="58" t="s">
        <v>263</v>
      </c>
    </row>
  </sheetData>
  <printOptions/>
  <pageMargins left="0.75" right="0.75" top="1" bottom="1" header="0.512" footer="0.512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4"/>
  <sheetViews>
    <sheetView showGridLines="0" zoomScaleSheetLayoutView="100" workbookViewId="0" topLeftCell="A1">
      <selection activeCell="A2" sqref="A2"/>
    </sheetView>
  </sheetViews>
  <sheetFormatPr defaultColWidth="8.796875" defaultRowHeight="22.5" customHeight="1"/>
  <cols>
    <col min="1" max="14" width="12.69921875" style="40" customWidth="1"/>
    <col min="15" max="15" width="5.8984375" style="40" customWidth="1"/>
    <col min="16" max="16" width="10.69921875" style="40" bestFit="1" customWidth="1"/>
    <col min="17" max="18" width="9.09765625" style="40" customWidth="1"/>
    <col min="19" max="19" width="10.69921875" style="40" bestFit="1" customWidth="1"/>
    <col min="20" max="20" width="11.8984375" style="40" bestFit="1" customWidth="1"/>
    <col min="21" max="21" width="9.09765625" style="40" customWidth="1"/>
    <col min="22" max="22" width="10.69921875" style="40" bestFit="1" customWidth="1"/>
    <col min="23" max="16384" width="9.09765625" style="40" customWidth="1"/>
  </cols>
  <sheetData>
    <row r="1" spans="1:14" ht="22.5" customHeight="1">
      <c r="A1" s="154" t="s">
        <v>335</v>
      </c>
      <c r="N1" s="38" t="s">
        <v>244</v>
      </c>
    </row>
    <row r="2" spans="1:14" s="39" customFormat="1" ht="25.5">
      <c r="A2" s="41"/>
      <c r="B2" s="181" t="s">
        <v>399</v>
      </c>
      <c r="C2" s="181" t="s">
        <v>119</v>
      </c>
      <c r="D2" s="181" t="s">
        <v>120</v>
      </c>
      <c r="E2" s="181" t="s">
        <v>99</v>
      </c>
      <c r="F2" s="181" t="s">
        <v>100</v>
      </c>
      <c r="G2" s="181" t="s">
        <v>101</v>
      </c>
      <c r="H2" s="181" t="s">
        <v>102</v>
      </c>
      <c r="I2" s="181" t="s">
        <v>103</v>
      </c>
      <c r="J2" s="182" t="s">
        <v>104</v>
      </c>
      <c r="K2" s="182" t="s">
        <v>105</v>
      </c>
      <c r="L2" s="182" t="s">
        <v>106</v>
      </c>
      <c r="M2" s="182" t="s">
        <v>400</v>
      </c>
      <c r="N2" s="181" t="s">
        <v>107</v>
      </c>
    </row>
    <row r="3" spans="1:14" ht="22.5" customHeight="1">
      <c r="A3" s="44" t="s">
        <v>10</v>
      </c>
      <c r="B3" s="51">
        <v>140294199</v>
      </c>
      <c r="C3" s="51">
        <v>4012346</v>
      </c>
      <c r="D3" s="51" t="s">
        <v>311</v>
      </c>
      <c r="E3" s="51">
        <v>3313732</v>
      </c>
      <c r="F3" s="51" t="s">
        <v>311</v>
      </c>
      <c r="G3" s="51">
        <v>271658</v>
      </c>
      <c r="H3" s="51" t="s">
        <v>311</v>
      </c>
      <c r="I3" s="51">
        <v>678909</v>
      </c>
      <c r="J3" s="51">
        <v>567848</v>
      </c>
      <c r="K3" s="51">
        <v>9474437</v>
      </c>
      <c r="L3" s="51" t="s">
        <v>311</v>
      </c>
      <c r="M3" s="51" t="s">
        <v>311</v>
      </c>
      <c r="N3" s="51">
        <v>35494</v>
      </c>
    </row>
    <row r="4" spans="1:14" ht="22.5" customHeight="1">
      <c r="A4" s="44" t="s">
        <v>11</v>
      </c>
      <c r="B4" s="51">
        <v>69436105</v>
      </c>
      <c r="C4" s="51">
        <v>8980987</v>
      </c>
      <c r="D4" s="51">
        <v>1532099</v>
      </c>
      <c r="E4" s="51">
        <v>15265</v>
      </c>
      <c r="F4" s="51">
        <v>121181</v>
      </c>
      <c r="G4" s="51" t="s">
        <v>317</v>
      </c>
      <c r="H4" s="51">
        <v>56648</v>
      </c>
      <c r="I4" s="51">
        <v>584322</v>
      </c>
      <c r="J4" s="51">
        <v>29775</v>
      </c>
      <c r="K4" s="51">
        <v>381452</v>
      </c>
      <c r="L4" s="51" t="s">
        <v>318</v>
      </c>
      <c r="M4" s="51">
        <v>713780</v>
      </c>
      <c r="N4" s="51">
        <v>355582</v>
      </c>
    </row>
    <row r="5" spans="1:14" ht="22.5" customHeight="1">
      <c r="A5" s="44" t="s">
        <v>12</v>
      </c>
      <c r="B5" s="51">
        <v>134881838</v>
      </c>
      <c r="C5" s="51">
        <v>2306543</v>
      </c>
      <c r="D5" s="51" t="s">
        <v>318</v>
      </c>
      <c r="E5" s="51" t="s">
        <v>311</v>
      </c>
      <c r="F5" s="51">
        <v>17881</v>
      </c>
      <c r="G5" s="51">
        <v>99322</v>
      </c>
      <c r="H5" s="51">
        <v>358627</v>
      </c>
      <c r="I5" s="51">
        <v>275318</v>
      </c>
      <c r="J5" s="51">
        <v>2455708</v>
      </c>
      <c r="K5" s="51" t="s">
        <v>311</v>
      </c>
      <c r="L5" s="51" t="s">
        <v>311</v>
      </c>
      <c r="M5" s="51">
        <v>2576271</v>
      </c>
      <c r="N5" s="51">
        <v>173988</v>
      </c>
    </row>
    <row r="6" spans="1:14" ht="22.5" customHeight="1">
      <c r="A6" s="44" t="s">
        <v>245</v>
      </c>
      <c r="B6" s="51">
        <v>996758423</v>
      </c>
      <c r="C6" s="51" t="s">
        <v>321</v>
      </c>
      <c r="D6" s="51" t="s">
        <v>311</v>
      </c>
      <c r="E6" s="51" t="s">
        <v>311</v>
      </c>
      <c r="F6" s="51" t="s">
        <v>311</v>
      </c>
      <c r="G6" s="51" t="s">
        <v>311</v>
      </c>
      <c r="H6" s="51" t="s">
        <v>311</v>
      </c>
      <c r="I6" s="51" t="s">
        <v>311</v>
      </c>
      <c r="J6" s="51" t="s">
        <v>319</v>
      </c>
      <c r="K6" s="51" t="s">
        <v>319</v>
      </c>
      <c r="L6" s="51" t="s">
        <v>311</v>
      </c>
      <c r="M6" s="51" t="s">
        <v>319</v>
      </c>
      <c r="N6" s="51" t="s">
        <v>311</v>
      </c>
    </row>
    <row r="7" spans="1:14" ht="22.5" customHeight="1">
      <c r="A7" s="44" t="s">
        <v>13</v>
      </c>
      <c r="B7" s="51">
        <v>136830438</v>
      </c>
      <c r="C7" s="51">
        <v>8586850</v>
      </c>
      <c r="D7" s="51">
        <v>308853</v>
      </c>
      <c r="E7" s="51">
        <v>1621141</v>
      </c>
      <c r="F7" s="51">
        <v>88664</v>
      </c>
      <c r="G7" s="51">
        <v>26187</v>
      </c>
      <c r="H7" s="51">
        <v>1443787</v>
      </c>
      <c r="I7" s="51">
        <v>1450045</v>
      </c>
      <c r="J7" s="51">
        <v>527936</v>
      </c>
      <c r="K7" s="51">
        <v>231625</v>
      </c>
      <c r="L7" s="51" t="s">
        <v>318</v>
      </c>
      <c r="M7" s="51">
        <v>8878528</v>
      </c>
      <c r="N7" s="51">
        <v>317537</v>
      </c>
    </row>
    <row r="8" spans="1:14" ht="22.5" customHeight="1">
      <c r="A8" s="44" t="s">
        <v>14</v>
      </c>
      <c r="B8" s="51">
        <v>108593524</v>
      </c>
      <c r="C8" s="51">
        <v>532292</v>
      </c>
      <c r="D8" s="51">
        <v>740090</v>
      </c>
      <c r="E8" s="51">
        <v>496102</v>
      </c>
      <c r="F8" s="51">
        <v>178900</v>
      </c>
      <c r="G8" s="51" t="s">
        <v>311</v>
      </c>
      <c r="H8" s="51">
        <v>81298</v>
      </c>
      <c r="I8" s="51">
        <v>14128</v>
      </c>
      <c r="J8" s="51">
        <v>434052</v>
      </c>
      <c r="K8" s="51" t="s">
        <v>311</v>
      </c>
      <c r="L8" s="51" t="s">
        <v>318</v>
      </c>
      <c r="M8" s="51">
        <v>2282850</v>
      </c>
      <c r="N8" s="51">
        <v>64609</v>
      </c>
    </row>
    <row r="9" spans="1:14" ht="22.5" customHeight="1">
      <c r="A9" s="44" t="s">
        <v>15</v>
      </c>
      <c r="B9" s="51">
        <v>12144264</v>
      </c>
      <c r="C9" s="51">
        <v>319852</v>
      </c>
      <c r="D9" s="51" t="s">
        <v>318</v>
      </c>
      <c r="E9" s="51" t="s">
        <v>311</v>
      </c>
      <c r="F9" s="51" t="s">
        <v>311</v>
      </c>
      <c r="G9" s="51" t="s">
        <v>311</v>
      </c>
      <c r="H9" s="51">
        <v>316954</v>
      </c>
      <c r="I9" s="51" t="s">
        <v>311</v>
      </c>
      <c r="J9" s="51">
        <v>687901</v>
      </c>
      <c r="K9" s="51">
        <v>587137</v>
      </c>
      <c r="L9" s="51" t="s">
        <v>311</v>
      </c>
      <c r="M9" s="51">
        <v>130319</v>
      </c>
      <c r="N9" s="51" t="s">
        <v>311</v>
      </c>
    </row>
    <row r="10" spans="1:14" ht="22.5" customHeight="1">
      <c r="A10" s="44" t="s">
        <v>16</v>
      </c>
      <c r="B10" s="51">
        <v>37774879</v>
      </c>
      <c r="C10" s="51">
        <v>147155</v>
      </c>
      <c r="D10" s="51" t="s">
        <v>318</v>
      </c>
      <c r="E10" s="51" t="s">
        <v>318</v>
      </c>
      <c r="F10" s="51">
        <v>338195</v>
      </c>
      <c r="G10" s="51">
        <v>835936</v>
      </c>
      <c r="H10" s="51">
        <v>69044</v>
      </c>
      <c r="I10" s="51" t="s">
        <v>318</v>
      </c>
      <c r="J10" s="51">
        <v>11885</v>
      </c>
      <c r="K10" s="51" t="s">
        <v>311</v>
      </c>
      <c r="L10" s="51" t="s">
        <v>311</v>
      </c>
      <c r="M10" s="51">
        <v>1143881</v>
      </c>
      <c r="N10" s="51">
        <v>437144</v>
      </c>
    </row>
    <row r="11" spans="1:14" ht="22.5" customHeight="1">
      <c r="A11" s="44" t="s">
        <v>17</v>
      </c>
      <c r="B11" s="51">
        <v>2660683</v>
      </c>
      <c r="C11" s="51">
        <v>1531578</v>
      </c>
      <c r="D11" s="51" t="s">
        <v>318</v>
      </c>
      <c r="E11" s="51">
        <v>142621</v>
      </c>
      <c r="F11" s="51">
        <v>35020</v>
      </c>
      <c r="G11" s="51" t="s">
        <v>311</v>
      </c>
      <c r="H11" s="51" t="s">
        <v>311</v>
      </c>
      <c r="I11" s="51" t="s">
        <v>318</v>
      </c>
      <c r="J11" s="51" t="s">
        <v>311</v>
      </c>
      <c r="K11" s="51" t="s">
        <v>318</v>
      </c>
      <c r="L11" s="51" t="s">
        <v>318</v>
      </c>
      <c r="M11" s="51">
        <v>167976</v>
      </c>
      <c r="N11" s="51" t="s">
        <v>311</v>
      </c>
    </row>
    <row r="12" spans="1:14" ht="22.5" customHeight="1">
      <c r="A12" s="44" t="s">
        <v>18</v>
      </c>
      <c r="B12" s="51">
        <v>10277132</v>
      </c>
      <c r="C12" s="51">
        <v>155181</v>
      </c>
      <c r="D12" s="51" t="s">
        <v>311</v>
      </c>
      <c r="E12" s="51">
        <v>289322</v>
      </c>
      <c r="F12" s="51">
        <v>72301</v>
      </c>
      <c r="G12" s="51" t="s">
        <v>311</v>
      </c>
      <c r="H12" s="51" t="s">
        <v>311</v>
      </c>
      <c r="I12" s="51" t="s">
        <v>311</v>
      </c>
      <c r="J12" s="51" t="s">
        <v>311</v>
      </c>
      <c r="K12" s="51" t="s">
        <v>318</v>
      </c>
      <c r="L12" s="51" t="s">
        <v>311</v>
      </c>
      <c r="M12" s="51">
        <v>502444</v>
      </c>
      <c r="N12" s="51" t="s">
        <v>311</v>
      </c>
    </row>
    <row r="13" spans="1:14" ht="22.5" customHeight="1">
      <c r="A13" s="44" t="s">
        <v>19</v>
      </c>
      <c r="B13" s="51">
        <v>2432771</v>
      </c>
      <c r="C13" s="51">
        <v>96870</v>
      </c>
      <c r="D13" s="51" t="s">
        <v>311</v>
      </c>
      <c r="E13" s="51">
        <v>282545</v>
      </c>
      <c r="F13" s="51">
        <v>47011</v>
      </c>
      <c r="G13" s="51" t="s">
        <v>311</v>
      </c>
      <c r="H13" s="51" t="s">
        <v>318</v>
      </c>
      <c r="I13" s="51" t="s">
        <v>311</v>
      </c>
      <c r="J13" s="51" t="s">
        <v>311</v>
      </c>
      <c r="K13" s="51" t="s">
        <v>311</v>
      </c>
      <c r="L13" s="51" t="s">
        <v>318</v>
      </c>
      <c r="M13" s="51">
        <v>226607</v>
      </c>
      <c r="N13" s="51" t="s">
        <v>311</v>
      </c>
    </row>
    <row r="14" spans="1:14" ht="22.5" customHeight="1">
      <c r="A14" s="44" t="s">
        <v>20</v>
      </c>
      <c r="B14" s="51">
        <v>135383815</v>
      </c>
      <c r="C14" s="51">
        <v>53707</v>
      </c>
      <c r="D14" s="51" t="s">
        <v>311</v>
      </c>
      <c r="E14" s="51">
        <v>82758</v>
      </c>
      <c r="F14" s="51">
        <v>20585</v>
      </c>
      <c r="G14" s="51" t="s">
        <v>311</v>
      </c>
      <c r="H14" s="51" t="s">
        <v>311</v>
      </c>
      <c r="I14" s="51" t="s">
        <v>311</v>
      </c>
      <c r="J14" s="51">
        <v>79959</v>
      </c>
      <c r="K14" s="51">
        <v>3054463</v>
      </c>
      <c r="L14" s="51" t="s">
        <v>311</v>
      </c>
      <c r="M14" s="51">
        <v>814514</v>
      </c>
      <c r="N14" s="51" t="s">
        <v>311</v>
      </c>
    </row>
    <row r="15" spans="1:14" ht="22.5" customHeight="1">
      <c r="A15" s="44" t="s">
        <v>237</v>
      </c>
      <c r="B15" s="51">
        <v>82232302</v>
      </c>
      <c r="C15" s="51">
        <v>1256860</v>
      </c>
      <c r="D15" s="51" t="s">
        <v>311</v>
      </c>
      <c r="E15" s="51" t="s">
        <v>311</v>
      </c>
      <c r="F15" s="51">
        <v>118743</v>
      </c>
      <c r="G15" s="51" t="s">
        <v>311</v>
      </c>
      <c r="H15" s="51">
        <v>19867</v>
      </c>
      <c r="I15" s="51">
        <v>290229</v>
      </c>
      <c r="J15" s="51">
        <v>30069</v>
      </c>
      <c r="K15" s="51">
        <v>4891304</v>
      </c>
      <c r="L15" s="51" t="s">
        <v>318</v>
      </c>
      <c r="M15" s="51">
        <v>2613891</v>
      </c>
      <c r="N15" s="51" t="s">
        <v>311</v>
      </c>
    </row>
    <row r="16" spans="8:9" ht="22.5" customHeight="1">
      <c r="H16" s="143"/>
      <c r="I16" s="147"/>
    </row>
    <row r="17" ht="22.5" customHeight="1">
      <c r="M17" s="38"/>
    </row>
    <row r="18" spans="1:13" s="39" customFormat="1" ht="13.5">
      <c r="A18" s="41"/>
      <c r="B18" s="42" t="s">
        <v>108</v>
      </c>
      <c r="C18" s="45" t="s">
        <v>109</v>
      </c>
      <c r="D18" s="43" t="s">
        <v>110</v>
      </c>
      <c r="E18" s="42" t="s">
        <v>111</v>
      </c>
      <c r="F18" s="42" t="s">
        <v>112</v>
      </c>
      <c r="G18" s="43" t="s">
        <v>113</v>
      </c>
      <c r="H18" s="43" t="s">
        <v>114</v>
      </c>
      <c r="I18" s="43" t="s">
        <v>115</v>
      </c>
      <c r="J18" s="43" t="s">
        <v>116</v>
      </c>
      <c r="K18" s="42" t="s">
        <v>117</v>
      </c>
      <c r="L18" s="42" t="s">
        <v>118</v>
      </c>
      <c r="M18" s="42" t="s">
        <v>80</v>
      </c>
    </row>
    <row r="19" spans="1:13" ht="22.5" customHeight="1">
      <c r="A19" s="44" t="s">
        <v>10</v>
      </c>
      <c r="B19" s="51" t="s">
        <v>272</v>
      </c>
      <c r="C19" s="52">
        <v>1626999</v>
      </c>
      <c r="D19" s="51" t="s">
        <v>311</v>
      </c>
      <c r="E19" s="51">
        <v>900650</v>
      </c>
      <c r="F19" s="51">
        <v>2695286</v>
      </c>
      <c r="G19" s="51">
        <v>24937138</v>
      </c>
      <c r="H19" s="51" t="s">
        <v>319</v>
      </c>
      <c r="I19" s="51">
        <v>2285561</v>
      </c>
      <c r="J19" s="51" t="s">
        <v>311</v>
      </c>
      <c r="K19" s="51">
        <v>69998013</v>
      </c>
      <c r="L19" s="51">
        <v>3784612</v>
      </c>
      <c r="M19" s="51" t="s">
        <v>311</v>
      </c>
    </row>
    <row r="20" spans="1:13" ht="22.5" customHeight="1">
      <c r="A20" s="44" t="s">
        <v>11</v>
      </c>
      <c r="B20" s="51" t="s">
        <v>319</v>
      </c>
      <c r="C20" s="51">
        <v>2346229</v>
      </c>
      <c r="D20" s="51">
        <v>9926308</v>
      </c>
      <c r="E20" s="51">
        <v>649492</v>
      </c>
      <c r="F20" s="51">
        <v>2740787</v>
      </c>
      <c r="G20" s="51">
        <v>1955258</v>
      </c>
      <c r="H20" s="51">
        <v>417670</v>
      </c>
      <c r="I20" s="51" t="s">
        <v>311</v>
      </c>
      <c r="J20" s="51" t="s">
        <v>311</v>
      </c>
      <c r="K20" s="51">
        <v>38318306</v>
      </c>
      <c r="L20" s="51">
        <v>76432</v>
      </c>
      <c r="M20" s="51">
        <v>205428</v>
      </c>
    </row>
    <row r="21" spans="1:13" ht="22.5" customHeight="1">
      <c r="A21" s="44" t="s">
        <v>12</v>
      </c>
      <c r="B21" s="51" t="s">
        <v>272</v>
      </c>
      <c r="C21" s="51">
        <v>1466304</v>
      </c>
      <c r="D21" s="53">
        <v>4638859</v>
      </c>
      <c r="E21" s="51" t="s">
        <v>311</v>
      </c>
      <c r="F21" s="51">
        <v>4468959</v>
      </c>
      <c r="G21" s="51">
        <v>28213813</v>
      </c>
      <c r="H21" s="51">
        <v>1263662</v>
      </c>
      <c r="I21" s="51" t="s">
        <v>311</v>
      </c>
      <c r="J21" s="51" t="s">
        <v>311</v>
      </c>
      <c r="K21" s="51">
        <v>83427883</v>
      </c>
      <c r="L21" s="51" t="s">
        <v>318</v>
      </c>
      <c r="M21" s="51">
        <v>168480</v>
      </c>
    </row>
    <row r="22" spans="1:13" ht="22.5" customHeight="1">
      <c r="A22" s="44" t="s">
        <v>238</v>
      </c>
      <c r="B22" s="51" t="s">
        <v>311</v>
      </c>
      <c r="C22" s="51" t="s">
        <v>311</v>
      </c>
      <c r="D22" s="53">
        <v>10519456</v>
      </c>
      <c r="E22" s="51">
        <v>1743898</v>
      </c>
      <c r="F22" s="51" t="s">
        <v>311</v>
      </c>
      <c r="G22" s="51" t="s">
        <v>311</v>
      </c>
      <c r="H22" s="51" t="s">
        <v>311</v>
      </c>
      <c r="I22" s="51">
        <v>3567755</v>
      </c>
      <c r="J22" s="51" t="s">
        <v>311</v>
      </c>
      <c r="K22" s="51" t="s">
        <v>311</v>
      </c>
      <c r="L22" s="51">
        <v>43644</v>
      </c>
      <c r="M22" s="51" t="s">
        <v>319</v>
      </c>
    </row>
    <row r="23" spans="1:13" ht="22.5" customHeight="1">
      <c r="A23" s="44" t="s">
        <v>13</v>
      </c>
      <c r="B23" s="51" t="s">
        <v>311</v>
      </c>
      <c r="C23" s="52">
        <v>702797</v>
      </c>
      <c r="D23" s="51">
        <v>2445512</v>
      </c>
      <c r="E23" s="51">
        <v>975578</v>
      </c>
      <c r="F23" s="51">
        <v>2163883</v>
      </c>
      <c r="G23" s="51">
        <v>10027233</v>
      </c>
      <c r="H23" s="51">
        <v>17207176</v>
      </c>
      <c r="I23" s="51" t="s">
        <v>311</v>
      </c>
      <c r="J23" s="51" t="s">
        <v>318</v>
      </c>
      <c r="K23" s="51">
        <v>61280496</v>
      </c>
      <c r="L23" s="51">
        <v>17438010</v>
      </c>
      <c r="M23" s="51">
        <v>166944</v>
      </c>
    </row>
    <row r="24" spans="1:13" ht="22.5" customHeight="1">
      <c r="A24" s="44" t="s">
        <v>14</v>
      </c>
      <c r="B24" s="51" t="s">
        <v>318</v>
      </c>
      <c r="C24" s="51">
        <v>347050</v>
      </c>
      <c r="D24" s="51">
        <v>2932202</v>
      </c>
      <c r="E24" s="51">
        <v>2720006</v>
      </c>
      <c r="F24" s="51">
        <v>2030979</v>
      </c>
      <c r="G24" s="51">
        <v>1898656</v>
      </c>
      <c r="H24" s="51">
        <v>1066667</v>
      </c>
      <c r="I24" s="51" t="s">
        <v>318</v>
      </c>
      <c r="J24" s="51" t="s">
        <v>318</v>
      </c>
      <c r="K24" s="51">
        <v>92178756</v>
      </c>
      <c r="L24" s="51" t="s">
        <v>311</v>
      </c>
      <c r="M24" s="51">
        <v>267478</v>
      </c>
    </row>
    <row r="25" spans="1:13" ht="22.5" customHeight="1">
      <c r="A25" s="44" t="s">
        <v>15</v>
      </c>
      <c r="B25" s="51" t="s">
        <v>318</v>
      </c>
      <c r="C25" s="51" t="s">
        <v>311</v>
      </c>
      <c r="D25" s="53">
        <v>256986</v>
      </c>
      <c r="E25" s="51" t="s">
        <v>311</v>
      </c>
      <c r="F25" s="51">
        <v>1500126</v>
      </c>
      <c r="G25" s="51">
        <v>2171563</v>
      </c>
      <c r="H25" s="51">
        <v>798044</v>
      </c>
      <c r="I25" s="51" t="s">
        <v>318</v>
      </c>
      <c r="J25" s="51" t="s">
        <v>318</v>
      </c>
      <c r="K25" s="51">
        <v>4090155</v>
      </c>
      <c r="L25" s="51" t="s">
        <v>318</v>
      </c>
      <c r="M25" s="51">
        <v>30728</v>
      </c>
    </row>
    <row r="26" spans="1:13" ht="22.5" customHeight="1">
      <c r="A26" s="44" t="s">
        <v>16</v>
      </c>
      <c r="B26" s="51" t="s">
        <v>318</v>
      </c>
      <c r="C26" s="51">
        <v>3142648</v>
      </c>
      <c r="D26" s="51">
        <v>1004637</v>
      </c>
      <c r="E26" s="51" t="s">
        <v>311</v>
      </c>
      <c r="F26" s="51">
        <v>479106</v>
      </c>
      <c r="G26" s="51">
        <v>2269125</v>
      </c>
      <c r="H26" s="51">
        <v>47253</v>
      </c>
      <c r="I26" s="51" t="s">
        <v>318</v>
      </c>
      <c r="J26" s="51" t="s">
        <v>318</v>
      </c>
      <c r="K26" s="51">
        <v>26409022</v>
      </c>
      <c r="L26" s="51" t="s">
        <v>311</v>
      </c>
      <c r="M26" s="51" t="s">
        <v>311</v>
      </c>
    </row>
    <row r="27" spans="1:13" ht="22.5" customHeight="1">
      <c r="A27" s="44" t="s">
        <v>17</v>
      </c>
      <c r="B27" s="51" t="s">
        <v>318</v>
      </c>
      <c r="C27" s="51">
        <v>69083</v>
      </c>
      <c r="D27" s="51" t="s">
        <v>311</v>
      </c>
      <c r="E27" s="51" t="s">
        <v>318</v>
      </c>
      <c r="F27" s="51">
        <v>200828</v>
      </c>
      <c r="G27" s="51">
        <v>179625</v>
      </c>
      <c r="H27" s="51" t="s">
        <v>318</v>
      </c>
      <c r="I27" s="51" t="s">
        <v>318</v>
      </c>
      <c r="J27" s="51" t="s">
        <v>311</v>
      </c>
      <c r="K27" s="51">
        <v>258596</v>
      </c>
      <c r="L27" s="51" t="s">
        <v>318</v>
      </c>
      <c r="M27" s="51" t="s">
        <v>318</v>
      </c>
    </row>
    <row r="28" spans="1:13" ht="22.5" customHeight="1">
      <c r="A28" s="44" t="s">
        <v>18</v>
      </c>
      <c r="B28" s="51" t="s">
        <v>318</v>
      </c>
      <c r="C28" s="51">
        <v>94003</v>
      </c>
      <c r="D28" s="51" t="s">
        <v>311</v>
      </c>
      <c r="E28" s="51" t="s">
        <v>311</v>
      </c>
      <c r="F28" s="51">
        <v>75270</v>
      </c>
      <c r="G28" s="53">
        <v>910886</v>
      </c>
      <c r="H28" s="51" t="s">
        <v>318</v>
      </c>
      <c r="I28" s="51" t="s">
        <v>318</v>
      </c>
      <c r="J28" s="51" t="s">
        <v>318</v>
      </c>
      <c r="K28" s="51">
        <v>3621195</v>
      </c>
      <c r="L28" s="51" t="s">
        <v>318</v>
      </c>
      <c r="M28" s="51" t="s">
        <v>311</v>
      </c>
    </row>
    <row r="29" spans="1:13" ht="22.5" customHeight="1">
      <c r="A29" s="44" t="s">
        <v>19</v>
      </c>
      <c r="B29" s="51" t="s">
        <v>318</v>
      </c>
      <c r="C29" s="51" t="s">
        <v>311</v>
      </c>
      <c r="D29" s="51" t="s">
        <v>318</v>
      </c>
      <c r="E29" s="51" t="s">
        <v>318</v>
      </c>
      <c r="F29" s="51">
        <v>35511</v>
      </c>
      <c r="G29" s="53">
        <v>149939</v>
      </c>
      <c r="H29" s="51" t="s">
        <v>318</v>
      </c>
      <c r="I29" s="51" t="s">
        <v>318</v>
      </c>
      <c r="J29" s="51" t="s">
        <v>318</v>
      </c>
      <c r="K29" s="51">
        <v>1481075</v>
      </c>
      <c r="L29" s="51">
        <v>8033</v>
      </c>
      <c r="M29" s="51" t="s">
        <v>311</v>
      </c>
    </row>
    <row r="30" spans="1:13" ht="22.5" customHeight="1">
      <c r="A30" s="44" t="s">
        <v>20</v>
      </c>
      <c r="B30" s="51" t="s">
        <v>318</v>
      </c>
      <c r="C30" s="51" t="s">
        <v>311</v>
      </c>
      <c r="D30" s="51" t="s">
        <v>318</v>
      </c>
      <c r="E30" s="51">
        <v>1007620</v>
      </c>
      <c r="F30" s="51">
        <v>947566</v>
      </c>
      <c r="G30" s="53">
        <v>2918190</v>
      </c>
      <c r="H30" s="51" t="s">
        <v>320</v>
      </c>
      <c r="I30" s="51" t="s">
        <v>318</v>
      </c>
      <c r="J30" s="51" t="s">
        <v>311</v>
      </c>
      <c r="K30" s="51">
        <v>6810013</v>
      </c>
      <c r="L30" s="51">
        <v>10633</v>
      </c>
      <c r="M30" s="51">
        <v>534617</v>
      </c>
    </row>
    <row r="31" spans="1:13" ht="22.5" customHeight="1">
      <c r="A31" s="44" t="s">
        <v>237</v>
      </c>
      <c r="B31" s="51" t="s">
        <v>318</v>
      </c>
      <c r="C31" s="51">
        <v>1019345</v>
      </c>
      <c r="D31" s="51">
        <v>3505115</v>
      </c>
      <c r="E31" s="51" t="s">
        <v>318</v>
      </c>
      <c r="F31" s="51">
        <v>3375092</v>
      </c>
      <c r="G31" s="53">
        <v>1793053</v>
      </c>
      <c r="H31" s="51">
        <v>46806</v>
      </c>
      <c r="I31" s="51" t="s">
        <v>318</v>
      </c>
      <c r="J31" s="51" t="s">
        <v>311</v>
      </c>
      <c r="K31" s="51">
        <v>62541911</v>
      </c>
      <c r="L31" s="51" t="s">
        <v>311</v>
      </c>
      <c r="M31" s="51">
        <v>87450</v>
      </c>
    </row>
    <row r="32" spans="1:13" ht="22.5" customHeight="1">
      <c r="A32" s="146" t="s">
        <v>324</v>
      </c>
      <c r="B32" s="144"/>
      <c r="C32" s="144"/>
      <c r="D32" s="144"/>
      <c r="E32" s="144"/>
      <c r="F32" s="144"/>
      <c r="G32" s="145"/>
      <c r="H32" s="148" t="s">
        <v>325</v>
      </c>
      <c r="I32" s="144"/>
      <c r="J32" s="144"/>
      <c r="K32" s="144"/>
      <c r="L32" s="144"/>
      <c r="M32" s="144"/>
    </row>
    <row r="33" spans="4:13" ht="22.5" customHeight="1">
      <c r="D33" s="38"/>
      <c r="E33" s="38"/>
      <c r="F33" s="38"/>
      <c r="G33" s="38"/>
      <c r="H33" s="143" t="s">
        <v>326</v>
      </c>
      <c r="I33" s="38"/>
      <c r="J33" s="38"/>
      <c r="K33" s="38"/>
      <c r="L33" s="38"/>
      <c r="M33" s="38"/>
    </row>
    <row r="34" ht="22.5" customHeight="1">
      <c r="B34" s="59"/>
    </row>
  </sheetData>
  <printOptions/>
  <pageMargins left="0.75" right="0.75" top="1" bottom="1" header="0.512" footer="0.512"/>
  <pageSetup horizontalDpi="600" verticalDpi="600" orientation="portrait" paperSize="9" scale="86" r:id="rId1"/>
  <colBreaks count="1" manualBreakCount="1">
    <brk id="7" max="32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SheetLayoutView="100" workbookViewId="0" topLeftCell="A1">
      <selection activeCell="A2" sqref="A2:A3"/>
    </sheetView>
  </sheetViews>
  <sheetFormatPr defaultColWidth="8.796875" defaultRowHeight="12.75"/>
  <cols>
    <col min="1" max="2" width="9.09765625" style="10" customWidth="1"/>
    <col min="3" max="5" width="7.296875" style="10" customWidth="1"/>
    <col min="6" max="6" width="7.296875" style="10" bestFit="1" customWidth="1"/>
    <col min="7" max="8" width="7.296875" style="10" customWidth="1"/>
    <col min="9" max="10" width="7.296875" style="10" bestFit="1" customWidth="1"/>
    <col min="11" max="12" width="7.296875" style="10" customWidth="1"/>
    <col min="13" max="13" width="4.69921875" style="10" customWidth="1"/>
    <col min="14" max="16384" width="9.09765625" style="10" customWidth="1"/>
  </cols>
  <sheetData>
    <row r="1" spans="1:12" ht="21" customHeight="1">
      <c r="A1" s="155" t="s">
        <v>256</v>
      </c>
      <c r="L1" s="49" t="s">
        <v>328</v>
      </c>
    </row>
    <row r="2" spans="1:12" s="28" customFormat="1" ht="12.75" customHeight="1">
      <c r="A2" s="211"/>
      <c r="B2" s="212" t="s">
        <v>401</v>
      </c>
      <c r="C2" s="212" t="s">
        <v>402</v>
      </c>
      <c r="D2" s="212"/>
      <c r="E2" s="212"/>
      <c r="F2" s="212"/>
      <c r="G2" s="212"/>
      <c r="H2" s="212"/>
      <c r="I2" s="212"/>
      <c r="J2" s="212"/>
      <c r="K2" s="212" t="s">
        <v>403</v>
      </c>
      <c r="L2" s="209" t="s">
        <v>404</v>
      </c>
    </row>
    <row r="3" spans="1:12" s="28" customFormat="1" ht="51">
      <c r="A3" s="211"/>
      <c r="B3" s="212"/>
      <c r="C3" s="183" t="s">
        <v>405</v>
      </c>
      <c r="D3" s="183" t="s">
        <v>406</v>
      </c>
      <c r="E3" s="183" t="s">
        <v>407</v>
      </c>
      <c r="F3" s="184" t="s">
        <v>408</v>
      </c>
      <c r="G3" s="183" t="s">
        <v>409</v>
      </c>
      <c r="H3" s="183" t="s">
        <v>410</v>
      </c>
      <c r="I3" s="184" t="s">
        <v>411</v>
      </c>
      <c r="J3" s="184" t="s">
        <v>412</v>
      </c>
      <c r="K3" s="212"/>
      <c r="L3" s="210"/>
    </row>
    <row r="4" spans="1:12" ht="12.75">
      <c r="A4" s="9" t="s">
        <v>10</v>
      </c>
      <c r="B4" s="67">
        <v>818</v>
      </c>
      <c r="C4" s="67">
        <v>574</v>
      </c>
      <c r="D4" s="67">
        <v>173</v>
      </c>
      <c r="E4" s="67">
        <v>18</v>
      </c>
      <c r="F4" s="67">
        <v>30</v>
      </c>
      <c r="G4" s="67">
        <v>218</v>
      </c>
      <c r="H4" s="67">
        <v>31</v>
      </c>
      <c r="I4" s="67">
        <v>3</v>
      </c>
      <c r="J4" s="67">
        <v>104</v>
      </c>
      <c r="K4" s="67">
        <v>243</v>
      </c>
      <c r="L4" s="68">
        <v>1</v>
      </c>
    </row>
    <row r="5" spans="1:12" ht="12.75">
      <c r="A5" s="9" t="s">
        <v>11</v>
      </c>
      <c r="B5" s="67">
        <v>642</v>
      </c>
      <c r="C5" s="67">
        <v>597</v>
      </c>
      <c r="D5" s="67">
        <v>37</v>
      </c>
      <c r="E5" s="67">
        <v>3</v>
      </c>
      <c r="F5" s="67">
        <v>13</v>
      </c>
      <c r="G5" s="67">
        <v>333</v>
      </c>
      <c r="H5" s="67">
        <v>39</v>
      </c>
      <c r="I5" s="69">
        <v>0</v>
      </c>
      <c r="J5" s="67">
        <v>172</v>
      </c>
      <c r="K5" s="67">
        <v>45</v>
      </c>
      <c r="L5" s="68" t="s">
        <v>273</v>
      </c>
    </row>
    <row r="6" spans="1:12" ht="12.75">
      <c r="A6" s="9" t="s">
        <v>12</v>
      </c>
      <c r="B6" s="67">
        <v>196</v>
      </c>
      <c r="C6" s="67">
        <v>178</v>
      </c>
      <c r="D6" s="67">
        <v>74</v>
      </c>
      <c r="E6" s="67">
        <v>9</v>
      </c>
      <c r="F6" s="67">
        <v>5</v>
      </c>
      <c r="G6" s="67">
        <v>47</v>
      </c>
      <c r="H6" s="67">
        <v>13</v>
      </c>
      <c r="I6" s="67">
        <v>0</v>
      </c>
      <c r="J6" s="67">
        <v>29</v>
      </c>
      <c r="K6" s="67">
        <v>18</v>
      </c>
      <c r="L6" s="68" t="s">
        <v>273</v>
      </c>
    </row>
    <row r="7" spans="1:12" ht="12.75">
      <c r="A7" s="9" t="s">
        <v>238</v>
      </c>
      <c r="B7" s="67">
        <v>1120</v>
      </c>
      <c r="C7" s="67">
        <v>836</v>
      </c>
      <c r="D7" s="67">
        <v>315</v>
      </c>
      <c r="E7" s="67">
        <v>31</v>
      </c>
      <c r="F7" s="70" t="s">
        <v>319</v>
      </c>
      <c r="G7" s="67">
        <v>174</v>
      </c>
      <c r="H7" s="67">
        <v>123</v>
      </c>
      <c r="I7" s="70" t="s">
        <v>311</v>
      </c>
      <c r="J7" s="70" t="s">
        <v>311</v>
      </c>
      <c r="K7" s="67">
        <v>274</v>
      </c>
      <c r="L7" s="68">
        <v>10</v>
      </c>
    </row>
    <row r="8" spans="1:12" ht="12.75">
      <c r="A8" s="9" t="s">
        <v>13</v>
      </c>
      <c r="B8" s="67">
        <v>988</v>
      </c>
      <c r="C8" s="67">
        <v>921</v>
      </c>
      <c r="D8" s="67">
        <v>231</v>
      </c>
      <c r="E8" s="67">
        <v>41</v>
      </c>
      <c r="F8" s="67">
        <v>46</v>
      </c>
      <c r="G8" s="67">
        <v>272</v>
      </c>
      <c r="H8" s="67">
        <v>102</v>
      </c>
      <c r="I8" s="67">
        <v>8</v>
      </c>
      <c r="J8" s="67">
        <v>221</v>
      </c>
      <c r="K8" s="67">
        <v>66</v>
      </c>
      <c r="L8" s="67">
        <v>1</v>
      </c>
    </row>
    <row r="9" spans="1:12" ht="12.75">
      <c r="A9" s="9" t="s">
        <v>14</v>
      </c>
      <c r="B9" s="67">
        <v>1154</v>
      </c>
      <c r="C9" s="67">
        <v>1009</v>
      </c>
      <c r="D9" s="67">
        <v>140</v>
      </c>
      <c r="E9" s="67">
        <v>27</v>
      </c>
      <c r="F9" s="67">
        <v>29</v>
      </c>
      <c r="G9" s="67">
        <v>207</v>
      </c>
      <c r="H9" s="67">
        <v>22</v>
      </c>
      <c r="I9" s="67">
        <v>91</v>
      </c>
      <c r="J9" s="67">
        <v>495</v>
      </c>
      <c r="K9" s="67">
        <v>138</v>
      </c>
      <c r="L9" s="67">
        <v>7</v>
      </c>
    </row>
    <row r="10" spans="1:12" ht="12.75">
      <c r="A10" s="9" t="s">
        <v>15</v>
      </c>
      <c r="B10" s="67">
        <v>52</v>
      </c>
      <c r="C10" s="67">
        <v>45</v>
      </c>
      <c r="D10" s="67">
        <v>27</v>
      </c>
      <c r="E10" s="67">
        <v>4</v>
      </c>
      <c r="F10" s="67">
        <v>2</v>
      </c>
      <c r="G10" s="67">
        <v>9</v>
      </c>
      <c r="H10" s="67">
        <v>2</v>
      </c>
      <c r="I10" s="67">
        <v>0</v>
      </c>
      <c r="J10" s="67">
        <v>2</v>
      </c>
      <c r="K10" s="67">
        <v>7</v>
      </c>
      <c r="L10" s="68" t="s">
        <v>273</v>
      </c>
    </row>
    <row r="11" spans="1:12" ht="12.75">
      <c r="A11" s="9" t="s">
        <v>16</v>
      </c>
      <c r="B11" s="67">
        <v>81</v>
      </c>
      <c r="C11" s="67">
        <v>29</v>
      </c>
      <c r="D11" s="67">
        <v>14</v>
      </c>
      <c r="E11" s="67">
        <v>2</v>
      </c>
      <c r="F11" s="70" t="s">
        <v>311</v>
      </c>
      <c r="G11" s="67">
        <v>5</v>
      </c>
      <c r="H11" s="67">
        <v>4</v>
      </c>
      <c r="I11" s="70" t="s">
        <v>311</v>
      </c>
      <c r="J11" s="70" t="s">
        <v>311</v>
      </c>
      <c r="K11" s="67">
        <v>52</v>
      </c>
      <c r="L11" s="68" t="s">
        <v>273</v>
      </c>
    </row>
    <row r="12" spans="1:12" ht="12.75">
      <c r="A12" s="9" t="s">
        <v>17</v>
      </c>
      <c r="B12" s="67">
        <v>395</v>
      </c>
      <c r="C12" s="67">
        <v>305</v>
      </c>
      <c r="D12" s="67">
        <v>42</v>
      </c>
      <c r="E12" s="67">
        <v>5</v>
      </c>
      <c r="F12" s="67">
        <v>5</v>
      </c>
      <c r="G12" s="67">
        <v>74</v>
      </c>
      <c r="H12" s="67">
        <v>2</v>
      </c>
      <c r="I12" s="69">
        <v>0</v>
      </c>
      <c r="J12" s="67">
        <v>177</v>
      </c>
      <c r="K12" s="67">
        <v>90</v>
      </c>
      <c r="L12" s="68" t="s">
        <v>273</v>
      </c>
    </row>
    <row r="13" spans="1:12" ht="12.75">
      <c r="A13" s="9" t="s">
        <v>18</v>
      </c>
      <c r="B13" s="67">
        <v>672</v>
      </c>
      <c r="C13" s="67">
        <v>406</v>
      </c>
      <c r="D13" s="67">
        <v>48</v>
      </c>
      <c r="E13" s="67">
        <v>9</v>
      </c>
      <c r="F13" s="67">
        <v>9</v>
      </c>
      <c r="G13" s="67">
        <v>130</v>
      </c>
      <c r="H13" s="67">
        <v>32</v>
      </c>
      <c r="I13" s="67">
        <v>37</v>
      </c>
      <c r="J13" s="67">
        <v>143</v>
      </c>
      <c r="K13" s="67">
        <v>258</v>
      </c>
      <c r="L13" s="67">
        <v>8</v>
      </c>
    </row>
    <row r="14" spans="1:12" ht="12.75">
      <c r="A14" s="9" t="s">
        <v>19</v>
      </c>
      <c r="B14" s="67">
        <v>102</v>
      </c>
      <c r="C14" s="67">
        <v>95</v>
      </c>
      <c r="D14" s="67">
        <v>10</v>
      </c>
      <c r="E14" s="68" t="s">
        <v>273</v>
      </c>
      <c r="F14" s="67">
        <v>1</v>
      </c>
      <c r="G14" s="67">
        <v>47</v>
      </c>
      <c r="H14" s="67">
        <v>8</v>
      </c>
      <c r="I14" s="67">
        <v>8</v>
      </c>
      <c r="J14" s="67">
        <v>22</v>
      </c>
      <c r="K14" s="67">
        <v>7</v>
      </c>
      <c r="L14" s="68" t="s">
        <v>273</v>
      </c>
    </row>
    <row r="15" spans="1:12" ht="12.75">
      <c r="A15" s="9" t="s">
        <v>20</v>
      </c>
      <c r="B15" s="67">
        <v>318</v>
      </c>
      <c r="C15" s="67">
        <v>240</v>
      </c>
      <c r="D15" s="67">
        <v>53</v>
      </c>
      <c r="E15" s="67">
        <v>6</v>
      </c>
      <c r="F15" s="67">
        <v>6</v>
      </c>
      <c r="G15" s="67">
        <v>103</v>
      </c>
      <c r="H15" s="67">
        <v>44</v>
      </c>
      <c r="I15" s="67">
        <v>0</v>
      </c>
      <c r="J15" s="67">
        <v>28</v>
      </c>
      <c r="K15" s="67">
        <v>78</v>
      </c>
      <c r="L15" s="68" t="s">
        <v>273</v>
      </c>
    </row>
    <row r="16" spans="1:12" ht="12.75">
      <c r="A16" s="9" t="s">
        <v>237</v>
      </c>
      <c r="B16" s="67">
        <v>168</v>
      </c>
      <c r="C16" s="67">
        <v>148</v>
      </c>
      <c r="D16" s="67">
        <v>29</v>
      </c>
      <c r="E16" s="142">
        <v>0</v>
      </c>
      <c r="F16" s="67">
        <v>3</v>
      </c>
      <c r="G16" s="67">
        <v>36</v>
      </c>
      <c r="H16" s="67">
        <v>50</v>
      </c>
      <c r="I16" s="67">
        <v>1</v>
      </c>
      <c r="J16" s="67">
        <v>29</v>
      </c>
      <c r="K16" s="67">
        <v>20</v>
      </c>
      <c r="L16" s="67">
        <v>1</v>
      </c>
    </row>
    <row r="17" ht="12.75">
      <c r="A17" s="58" t="s">
        <v>263</v>
      </c>
    </row>
    <row r="18" spans="1:2" ht="12.75">
      <c r="A18" s="59"/>
      <c r="B18" s="59"/>
    </row>
    <row r="19" spans="1:2" ht="12.75">
      <c r="A19" s="59"/>
      <c r="B19" s="59"/>
    </row>
  </sheetData>
  <mergeCells count="5">
    <mergeCell ref="L2:L3"/>
    <mergeCell ref="A2:A3"/>
    <mergeCell ref="B2:B3"/>
    <mergeCell ref="C2:J2"/>
    <mergeCell ref="K2:K3"/>
  </mergeCells>
  <printOptions/>
  <pageMargins left="0.75" right="0.75" top="1" bottom="1" header="0.512" footer="0.51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単位換算　面積の換算</dc:title>
  <dc:subject/>
  <dc:creator/>
  <cp:keywords/>
  <dc:description/>
  <cp:lastModifiedBy>cityokazaki</cp:lastModifiedBy>
  <cp:lastPrinted>2008-04-08T03:05:36Z</cp:lastPrinted>
  <dcterms:created xsi:type="dcterms:W3CDTF">2001-12-03T01:12:48Z</dcterms:created>
  <dcterms:modified xsi:type="dcterms:W3CDTF">2008-04-09T06:24:44Z</dcterms:modified>
  <cp:category/>
  <cp:version/>
  <cp:contentType/>
  <cp:contentStatus/>
</cp:coreProperties>
</file>